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<sst xmlns="http://schemas.openxmlformats.org/spreadsheetml/2006/main" count="91" uniqueCount="86">
  <si>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</si>
  <si>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</si>
  <si>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</si>
  <si>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</si>
  <si>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</si>
  <si>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</si>
  <si>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</si>
  <si>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</si>
  <si>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</si>
  <si>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</si>
  <si>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</si>
  <si>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</si>
  <si>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</si>
  <si>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</si>
  <si>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</si>
  <si>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</si>
  <si>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</si>
  <si>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</si>
  <si>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</si>
  <si>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</si>
  <si>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</si>
  <si>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</si>
  <si>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</si>
  <si>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</si>
  <si>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</si>
  <si>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</si>
  <si>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</si>
  <si>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</si>
  <si>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</si>
  <si>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</si>
  <si>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</si>
  <si>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</si>
  <si>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</si>
  <si>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</si>
  <si>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</si>
  <si>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</si>
  <si>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</si>
  <si>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</si>
  <si>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</si>
  <si>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</si>
  <si>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</si>
  <si>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</si>
  <si>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</si>
  <si>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</si>
  <si>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</si>
  <si>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</si>
  <si>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</si>
  <si>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</si>
  <si>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</si>
  <si>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</si>
  <si>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</si>
  <si>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</si>
  <si>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</si>
  <si>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</si>
  <si>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</si>
  <si>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</si>
  <si>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</si>
  <si>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</si>
  <si>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</si>
  <si>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</si>
  <si>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</si>
  <si>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</si>
  <si>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</si>
  <si>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</si>
  <si>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</si>
  <si>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</si>
  <si>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</si>
  <si>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</si>
  <si>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</si>
  <si>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</si>
  <si>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</si>
  <si>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</si>
  <si>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</si>
  <si>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</si>
  <si>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</si>
  <si>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</si>
  <si>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</si>
  <si>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</si>
  <si>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</si>
  <si>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</si>
  <si>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</si>
  <si>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</si>
  <si>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</si>
  <si>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</si>
  <si>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9</t>
  </si>
  <si>
    <t>от 15.03.2021 № 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</si>
</sst>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6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62129493.05</v>
      </c>
      <c r="D28" s="13">
        <f>SUM(D29:D35)</f>
        <v>51951074.559999995</v>
      </c>
      <c r="E28" s="13">
        <f>SUM(E29:E35)</f>
        <v>51308809.86</v>
      </c>
    </row>
    <row r="29" spans="1:5" ht="34.5">
      <c r="A29" s="14" t="s">
        <v>34</v>
      </c>
      <c r="B29" s="15" t="s">
        <v>4</v>
      </c>
      <c r="C29" s="16">
        <f>1167200.49+11771.26</f>
        <v>1178971.75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</f>
        <v>2977229.68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</f>
        <v>19671963.080000002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</f>
        <v>12261.359999999999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6132044.27+741844.42+2000+40000+2442292-3000-21448.4-40404.04+471000.36+22612.2</f>
        <v>9786940.809999999</v>
      </c>
      <c r="D33" s="16">
        <f>5780582.1+580307.34+6000+20000+2122541.17+380825.28-38089</f>
        <v>8852166.889999999</v>
      </c>
      <c r="E33" s="16">
        <f>5780582.1+580307.34+6000+20000+2122541.17+380825.28-38089</f>
        <v>8852166.889999999</v>
      </c>
    </row>
    <row r="34" spans="1:5" ht="17.25">
      <c r="A34" s="14" t="s">
        <v>38</v>
      </c>
      <c r="B34" s="15" t="s">
        <v>8</v>
      </c>
      <c r="C34" s="18">
        <f>300000</f>
        <v>300000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5951378.96+8432902.31+1083117.89+8176949.13+3934480.07+37203.74+124117.92+3358393.03+100+100000+14700-4308688+310167-10101.01-4353.54+766357.01-60015.93+295417.79</f>
        <v>28202126.37</v>
      </c>
      <c r="D35" s="16">
        <f>6585063.77+6815320.88+3352750.34+37203.74</f>
        <v>16790338.729999997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437880.11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</f>
        <v>437880.11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13223401.32</v>
      </c>
      <c r="D38" s="13">
        <f>SUM(D39:D42)</f>
        <v>11887720.899999999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</f>
        <v>266795.93000000005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</f>
        <v>2495743.73</v>
      </c>
      <c r="D40" s="16">
        <f>1900000</f>
        <v>1900000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</f>
        <v>9914446.52</v>
      </c>
      <c r="D41" s="16">
        <f>3109098.55+1025066.51+39572.78+4860935.81+184021</f>
        <v>9218694.649999999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</f>
        <v>546415.14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15604539.65</v>
      </c>
      <c r="D43" s="13">
        <f>SUM(D44:D46)</f>
        <v>2485338.56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</f>
        <v>812341.38</v>
      </c>
      <c r="D44" s="17">
        <f>56000+402341.38</f>
        <v>458341.38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</f>
        <v>11577053.459999999</v>
      </c>
      <c r="D45" s="17">
        <f>1423497.53</f>
        <v>1423497.53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</f>
        <v>3215144.81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253515388.49000004</v>
      </c>
      <c r="D47" s="13">
        <f>SUM(D48:D53)</f>
        <v>145075166.4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</f>
        <v>68601302.00999999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</f>
        <v>150024543.79000005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</f>
        <v>19358046.92</v>
      </c>
      <c r="D50" s="17">
        <f>3650821+8439641.68+151600</f>
        <v>12242062.68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</f>
        <v>120000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</f>
        <v>1290087</v>
      </c>
      <c r="D52" s="16">
        <f>415100+1012017-2030</f>
        <v>1425087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</f>
        <v>14121408.770000001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20939745.22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</f>
        <v>20939745.22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4342055.290000001</v>
      </c>
      <c r="D56" s="13">
        <f>SUM(D57:D59)</f>
        <v>4945624.550000001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v>60777.04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</f>
        <v>177260</v>
      </c>
      <c r="D58" s="16">
        <v>452371.75</v>
      </c>
      <c r="E58" s="16">
        <v>37260</v>
      </c>
    </row>
    <row r="59" spans="1:5" ht="17.25">
      <c r="A59" s="14">
        <v>1004</v>
      </c>
      <c r="B59" s="15" t="s">
        <v>27</v>
      </c>
      <c r="C59" s="16">
        <f>762563.16+2760199.2-920066.4</f>
        <v>2602695.9600000004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3">
        <f>C61</f>
        <v>2953392.25</v>
      </c>
      <c r="D60" s="13">
        <f>D61</f>
        <v>2329003.77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6">
        <f>90300+50000+2378544.83+156000+1500+190700+51715.8+34100+531.62</f>
        <v>2953392.25</v>
      </c>
      <c r="D61" s="16">
        <f>2128303.77+190700+10000</f>
        <v>2329003.77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373145895.38000005</v>
      </c>
      <c r="D62" s="13">
        <f>D60+D56+D54+D47+D43+D38+D36+D28</f>
        <v>231663148.81000003</v>
      </c>
      <c r="E62" s="13">
        <f>E60+E56+E54+E47+E43+E38+E36+E28</f>
        <v>221885215.13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2020-10-26T11:11:03Z</cp:lastPrinted>
  <dcterms:created xsi:type="dcterms:W3CDTF">2016-11-03T07:34:17Z</dcterms:created>
  <dcterms:modified xsi:type="dcterms:W3CDTF">2021-03-15T11:46:25Z</dcterms:modified>
  <cp:category/>
  <cp:version/>
  <cp:contentType/>
  <cp:contentStatus/>
</cp:coreProperties>
</file>