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/>
  </bookViews>
  <sheets>
    <sheet name="Лист1" sheetId="1" r:id="rId1"/>
  </sheets>
  <definedNames>
    <definedName name="_xlnm.Print_Titles" localSheetId="0">Лист1!$3:$5</definedName>
  </definedNames>
  <calcPr calcId="152511"/>
</workbook>
</file>

<file path=xl/calcChain.xml><?xml version="1.0" encoding="utf-8"?>
<calcChain xmlns="http://schemas.openxmlformats.org/spreadsheetml/2006/main">
  <c r="J6" i="1" l="1"/>
  <c r="J7" i="1" l="1"/>
  <c r="L7" i="1" s="1"/>
  <c r="G6" i="1"/>
  <c r="G7" i="1"/>
  <c r="L8" i="1"/>
  <c r="L9" i="1"/>
  <c r="L10" i="1"/>
  <c r="L11" i="1"/>
  <c r="L12" i="1"/>
  <c r="L13" i="1"/>
  <c r="L14" i="1"/>
  <c r="L15" i="1"/>
  <c r="L17" i="1"/>
  <c r="L6" i="1"/>
  <c r="K8" i="1"/>
  <c r="K9" i="1"/>
  <c r="K10" i="1"/>
  <c r="K11" i="1"/>
  <c r="K12" i="1"/>
  <c r="K13" i="1"/>
  <c r="K14" i="1"/>
  <c r="K15" i="1"/>
  <c r="K17" i="1"/>
  <c r="K6" i="1"/>
  <c r="I7" i="1"/>
  <c r="I8" i="1"/>
  <c r="I9" i="1"/>
  <c r="I10" i="1"/>
  <c r="I11" i="1"/>
  <c r="I12" i="1"/>
  <c r="I13" i="1"/>
  <c r="I14" i="1"/>
  <c r="I15" i="1"/>
  <c r="I17" i="1"/>
  <c r="I6" i="1"/>
  <c r="H7" i="1"/>
  <c r="H8" i="1"/>
  <c r="H9" i="1"/>
  <c r="H10" i="1"/>
  <c r="H11" i="1"/>
  <c r="H12" i="1"/>
  <c r="H13" i="1"/>
  <c r="H14" i="1"/>
  <c r="H15" i="1"/>
  <c r="H17" i="1"/>
  <c r="H6" i="1"/>
  <c r="F7" i="1"/>
  <c r="F8" i="1"/>
  <c r="F9" i="1"/>
  <c r="F10" i="1"/>
  <c r="F11" i="1"/>
  <c r="F12" i="1"/>
  <c r="F13" i="1"/>
  <c r="F14" i="1"/>
  <c r="F15" i="1"/>
  <c r="F17" i="1"/>
  <c r="F6" i="1"/>
  <c r="E7" i="1"/>
  <c r="E8" i="1"/>
  <c r="E9" i="1"/>
  <c r="E10" i="1"/>
  <c r="E11" i="1"/>
  <c r="E12" i="1"/>
  <c r="E13" i="1"/>
  <c r="E14" i="1"/>
  <c r="E15" i="1"/>
  <c r="E17" i="1"/>
  <c r="E6" i="1"/>
  <c r="K7" i="1" l="1"/>
  <c r="J18" i="1"/>
  <c r="G18" i="1"/>
  <c r="C18" i="1"/>
  <c r="D18" i="1"/>
  <c r="B18" i="1"/>
  <c r="E18" i="1" l="1"/>
  <c r="L18" i="1"/>
  <c r="K18" i="1"/>
  <c r="I18" i="1"/>
  <c r="H18" i="1"/>
  <c r="F18" i="1"/>
</calcChain>
</file>

<file path=xl/sharedStrings.xml><?xml version="1.0" encoding="utf-8"?>
<sst xmlns="http://schemas.openxmlformats.org/spreadsheetml/2006/main" count="33" uniqueCount="33">
  <si>
    <t>Наименование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</si>
  <si>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</si>
  <si>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</si>
  <si>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</si>
  <si>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</si>
  <si>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</si>
  <si>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</si>
  <si>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</si>
  <si>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Муниципальная программа Южского муниципального района "Развитие образования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</si>
  <si>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</si>
  <si>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</si>
  <si>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</si>
  <si>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Муниципальная программа Южского муниципального района "Экономическое развитие Южского муниципального района"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</si>
  <si>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</si>
  <si>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</si>
  <si>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</si>
  <si>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</si>
  <si>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</si>
  <si>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</si>
  <si>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</si>
  <si>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ИТОГО:</t>
  </si>
  <si>
    <t>(руб.)</t>
  </si>
  <si>
    <t>Проект на 2023 год</t>
  </si>
  <si>
    <t>Исполнено за 2020 год</t>
  </si>
  <si>
    <t>Расходы бюджета Южского муниципального района на реализацию муниципальных программ Южского муниципального района на 2022 год и на плановый период 2023 и 2024 годов в сравнении с исполнением за 2020 год и ожидаемым исполнением за 2021 год</t>
  </si>
  <si>
    <t>Ожидаемое исполнение за 2021 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</si>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</sst>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4" fillId="2" borderId="1">
      <alignment horizontal="right" vertical="top" shrinkToFit="1"/>
    </xf>
  </cellStyleXfs>
  <cellXfs count="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top"/>
    </xf>
    <xf numFmtId="4" fontId="8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L16" sqref="L16"/>
    </sheetView>
  </sheetViews>
  <sheetFormatPr defaultRowHeight="15" x14ac:dyDescent="0.25"/>
  <cols>
    <col min="1" max="1" width="39.85546875" style="1" customWidth="1"/>
    <col min="2" max="2" width="16.5703125" style="1" customWidth="1"/>
    <col min="3" max="3" width="15.140625" customWidth="1"/>
    <col min="4" max="4" width="16.140625" customWidth="1"/>
    <col min="5" max="5" width="14.28515625" customWidth="1"/>
    <col min="6" max="6" width="15.42578125" customWidth="1"/>
    <col min="7" max="7" width="15.42578125" bestFit="1" customWidth="1"/>
    <col min="8" max="9" width="13.140625" customWidth="1"/>
    <col min="10" max="10" width="15.42578125" bestFit="1" customWidth="1"/>
    <col min="11" max="11" width="12.28515625" customWidth="1"/>
    <col min="12" max="12" width="13.140625" customWidth="1"/>
  </cols>
  <sheetData>
    <row r="1" spans="1:12" ht="29.25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L2" s="2" t="s">
        <v>21</v>
      </c>
    </row>
    <row r="3" spans="1:12" ht="15.75" customHeight="1" x14ac:dyDescent="0.25">
      <c r="A3" s="13" t="s">
        <v>0</v>
      </c>
      <c r="B3" s="16" t="s">
        <v>23</v>
      </c>
      <c r="C3" s="17" t="s">
        <v>25</v>
      </c>
      <c r="D3" s="16" t="s">
        <v>7</v>
      </c>
      <c r="E3" s="13" t="s">
        <v>26</v>
      </c>
      <c r="F3" s="13" t="s">
        <v>27</v>
      </c>
      <c r="G3" s="15" t="s">
        <v>22</v>
      </c>
      <c r="H3" s="13" t="s">
        <v>28</v>
      </c>
      <c r="I3" s="13" t="s">
        <v>29</v>
      </c>
      <c r="J3" s="15" t="s">
        <v>30</v>
      </c>
      <c r="K3" s="13" t="s">
        <v>31</v>
      </c>
      <c r="L3" s="13" t="s">
        <v>32</v>
      </c>
    </row>
    <row r="4" spans="1:12" ht="47.25" customHeight="1" x14ac:dyDescent="0.25">
      <c r="A4" s="13"/>
      <c r="B4" s="16"/>
      <c r="C4" s="17"/>
      <c r="D4" s="16"/>
      <c r="E4" s="13"/>
      <c r="F4" s="13"/>
      <c r="G4" s="15"/>
      <c r="H4" s="13"/>
      <c r="I4" s="13"/>
      <c r="J4" s="15"/>
      <c r="K4" s="13"/>
      <c r="L4" s="13"/>
    </row>
    <row r="5" spans="1:12" ht="15.75" customHeight="1" x14ac:dyDescent="0.25">
      <c r="A5" s="3">
        <v>1</v>
      </c>
      <c r="B5" s="3">
        <v>2</v>
      </c>
      <c r="C5" s="3">
        <v>3</v>
      </c>
      <c r="D5" s="3">
        <v>4</v>
      </c>
      <c r="E5" s="3" t="s">
        <v>1</v>
      </c>
      <c r="F5" s="3" t="s">
        <v>2</v>
      </c>
      <c r="G5" s="3">
        <v>7</v>
      </c>
      <c r="H5" s="3" t="s">
        <v>3</v>
      </c>
      <c r="I5" s="3" t="s">
        <v>4</v>
      </c>
      <c r="J5" s="3">
        <v>10</v>
      </c>
      <c r="K5" s="3" t="s">
        <v>5</v>
      </c>
      <c r="L5" s="3" t="s">
        <v>6</v>
      </c>
    </row>
    <row r="6" spans="1:12" ht="63" x14ac:dyDescent="0.25">
      <c r="A6" s="4" t="s">
        <v>8</v>
      </c>
      <c r="B6" s="5">
        <v>230999239.97</v>
      </c>
      <c r="C6" s="6">
        <v>251874724.72</v>
      </c>
      <c r="D6" s="7">
        <v>247130274.46000001</v>
      </c>
      <c r="E6" s="8">
        <f>D6/B6*100</f>
        <v>106.98315478964129</v>
      </c>
      <c r="F6" s="8">
        <f>D6/C6*100</f>
        <v>98.116345232625378</v>
      </c>
      <c r="G6" s="7">
        <f>224605030.55+2292155.63</f>
        <v>226897186.18000001</v>
      </c>
      <c r="H6" s="8">
        <f>G6/B6*100</f>
        <v>98.224213295882393</v>
      </c>
      <c r="I6" s="8">
        <f>G6/C6*100</f>
        <v>90.083348550448392</v>
      </c>
      <c r="J6" s="6">
        <f>197942575.9+1040864.95+2292155.63</f>
        <v>201275596.47999999</v>
      </c>
      <c r="K6" s="8">
        <f>J6/B6*100</f>
        <v>87.132579529759397</v>
      </c>
      <c r="L6" s="8">
        <f>J6/C6*100</f>
        <v>79.910994127636584</v>
      </c>
    </row>
    <row r="7" spans="1:12" ht="78.75" x14ac:dyDescent="0.25">
      <c r="A7" s="4" t="s">
        <v>9</v>
      </c>
      <c r="B7" s="5">
        <v>46815081.18</v>
      </c>
      <c r="C7" s="6">
        <v>39295709.530000001</v>
      </c>
      <c r="D7" s="7">
        <v>23116940.800000001</v>
      </c>
      <c r="E7" s="8">
        <f t="shared" ref="E7:E17" si="0">D7/B7*100</f>
        <v>49.379260309551384</v>
      </c>
      <c r="F7" s="8">
        <f t="shared" ref="F7:F17" si="1">D7/C7*100</f>
        <v>58.828154718396299</v>
      </c>
      <c r="G7" s="7">
        <f>14882170.97+651932.06</f>
        <v>15534103.030000001</v>
      </c>
      <c r="H7" s="8">
        <f t="shared" ref="H7:H17" si="2">G7/B7*100</f>
        <v>33.18183508060725</v>
      </c>
      <c r="I7" s="8">
        <f t="shared" ref="I7:I17" si="3">G7/C7*100</f>
        <v>39.531295441148892</v>
      </c>
      <c r="J7" s="6">
        <f>9553760.04+2495743.73+651932.06</f>
        <v>12701435.83</v>
      </c>
      <c r="K7" s="8">
        <f t="shared" ref="K7:K17" si="4">J7/B7*100</f>
        <v>27.13107722950231</v>
      </c>
      <c r="L7" s="8">
        <f t="shared" ref="L7:L17" si="5">J7/C7*100</f>
        <v>32.322703882730984</v>
      </c>
    </row>
    <row r="8" spans="1:12" ht="63" x14ac:dyDescent="0.25">
      <c r="A8" s="4" t="s">
        <v>10</v>
      </c>
      <c r="B8" s="6">
        <v>25150513</v>
      </c>
      <c r="C8" s="6">
        <v>26608677.969999999</v>
      </c>
      <c r="D8" s="7">
        <v>26276854.510000002</v>
      </c>
      <c r="E8" s="8">
        <f t="shared" si="0"/>
        <v>104.47840372083068</v>
      </c>
      <c r="F8" s="8">
        <f t="shared" si="1"/>
        <v>98.752950220322433</v>
      </c>
      <c r="G8" s="7">
        <v>16067236.550000001</v>
      </c>
      <c r="H8" s="8">
        <f t="shared" si="2"/>
        <v>63.884329317656466</v>
      </c>
      <c r="I8" s="8">
        <f t="shared" si="3"/>
        <v>60.383445461345488</v>
      </c>
      <c r="J8" s="6">
        <v>16067236.550000001</v>
      </c>
      <c r="K8" s="8">
        <f t="shared" si="4"/>
        <v>63.884329317656466</v>
      </c>
      <c r="L8" s="8">
        <f t="shared" si="5"/>
        <v>60.383445461345488</v>
      </c>
    </row>
    <row r="9" spans="1:12" ht="94.5" x14ac:dyDescent="0.25">
      <c r="A9" s="4" t="s">
        <v>11</v>
      </c>
      <c r="B9" s="6">
        <v>2618619.4</v>
      </c>
      <c r="C9" s="6">
        <v>4596363.9400000004</v>
      </c>
      <c r="D9" s="7">
        <v>3231398.53</v>
      </c>
      <c r="E9" s="8">
        <f t="shared" si="0"/>
        <v>123.40084740837098</v>
      </c>
      <c r="F9" s="8">
        <f t="shared" si="1"/>
        <v>70.303365272681162</v>
      </c>
      <c r="G9" s="7">
        <v>2669103.77</v>
      </c>
      <c r="H9" s="8">
        <f t="shared" si="2"/>
        <v>101.92790025156005</v>
      </c>
      <c r="I9" s="8">
        <f t="shared" si="3"/>
        <v>58.069896223230742</v>
      </c>
      <c r="J9" s="6">
        <v>2669103.77</v>
      </c>
      <c r="K9" s="8">
        <f t="shared" si="4"/>
        <v>101.92790025156005</v>
      </c>
      <c r="L9" s="8">
        <f t="shared" si="5"/>
        <v>58.069896223230742</v>
      </c>
    </row>
    <row r="10" spans="1:12" ht="63" x14ac:dyDescent="0.25">
      <c r="A10" s="4" t="s">
        <v>12</v>
      </c>
      <c r="B10" s="6">
        <v>835700</v>
      </c>
      <c r="C10" s="6">
        <v>902756.43</v>
      </c>
      <c r="D10" s="7">
        <v>1149000</v>
      </c>
      <c r="E10" s="8">
        <f t="shared" si="0"/>
        <v>137.48952973555103</v>
      </c>
      <c r="F10" s="8">
        <f t="shared" si="1"/>
        <v>127.27685584028463</v>
      </c>
      <c r="G10" s="7">
        <v>1149000</v>
      </c>
      <c r="H10" s="8">
        <f t="shared" si="2"/>
        <v>137.48952973555103</v>
      </c>
      <c r="I10" s="8">
        <f t="shared" si="3"/>
        <v>127.27685584028463</v>
      </c>
      <c r="J10" s="6">
        <v>1149000</v>
      </c>
      <c r="K10" s="8">
        <f t="shared" si="4"/>
        <v>137.48952973555103</v>
      </c>
      <c r="L10" s="8">
        <f t="shared" si="5"/>
        <v>127.27685584028463</v>
      </c>
    </row>
    <row r="11" spans="1:12" ht="78.75" x14ac:dyDescent="0.25">
      <c r="A11" s="4" t="s">
        <v>13</v>
      </c>
      <c r="B11" s="6">
        <v>260000</v>
      </c>
      <c r="C11" s="6">
        <v>1122827.32</v>
      </c>
      <c r="D11" s="7">
        <v>160000</v>
      </c>
      <c r="E11" s="8">
        <f t="shared" si="0"/>
        <v>61.53846153846154</v>
      </c>
      <c r="F11" s="8">
        <f t="shared" si="1"/>
        <v>14.249742337940264</v>
      </c>
      <c r="G11" s="7">
        <v>110000</v>
      </c>
      <c r="H11" s="8">
        <f t="shared" si="2"/>
        <v>42.307692307692307</v>
      </c>
      <c r="I11" s="8">
        <f t="shared" si="3"/>
        <v>9.7966978573339301</v>
      </c>
      <c r="J11" s="6">
        <v>110000</v>
      </c>
      <c r="K11" s="8">
        <f t="shared" si="4"/>
        <v>42.307692307692307</v>
      </c>
      <c r="L11" s="8">
        <f t="shared" si="5"/>
        <v>9.7966978573339301</v>
      </c>
    </row>
    <row r="12" spans="1:12" ht="110.25" x14ac:dyDescent="0.25">
      <c r="A12" s="4" t="s">
        <v>14</v>
      </c>
      <c r="B12" s="6">
        <v>563269.14</v>
      </c>
      <c r="C12" s="6">
        <v>234800</v>
      </c>
      <c r="D12" s="7">
        <v>294800</v>
      </c>
      <c r="E12" s="8">
        <f t="shared" si="0"/>
        <v>52.337324924280423</v>
      </c>
      <c r="F12" s="8">
        <f t="shared" si="1"/>
        <v>125.55366269165246</v>
      </c>
      <c r="G12" s="7">
        <v>254800</v>
      </c>
      <c r="H12" s="8">
        <f t="shared" si="2"/>
        <v>45.235923984757974</v>
      </c>
      <c r="I12" s="8">
        <f t="shared" si="3"/>
        <v>108.51788756388416</v>
      </c>
      <c r="J12" s="6">
        <v>254800</v>
      </c>
      <c r="K12" s="8">
        <f t="shared" si="4"/>
        <v>45.235923984757974</v>
      </c>
      <c r="L12" s="8">
        <f t="shared" si="5"/>
        <v>108.51788756388416</v>
      </c>
    </row>
    <row r="13" spans="1:12" ht="78.75" x14ac:dyDescent="0.25">
      <c r="A13" s="4" t="s">
        <v>15</v>
      </c>
      <c r="B13" s="6">
        <v>53657882.060000002</v>
      </c>
      <c r="C13" s="6">
        <v>59281147.600000001</v>
      </c>
      <c r="D13" s="7">
        <v>61472393.539999999</v>
      </c>
      <c r="E13" s="8">
        <f t="shared" si="0"/>
        <v>114.56358540439939</v>
      </c>
      <c r="F13" s="8">
        <f t="shared" si="1"/>
        <v>103.69636221414848</v>
      </c>
      <c r="G13" s="7">
        <v>44286185.859999999</v>
      </c>
      <c r="H13" s="8">
        <f t="shared" si="2"/>
        <v>82.534353127243051</v>
      </c>
      <c r="I13" s="8">
        <f t="shared" si="3"/>
        <v>74.705345042949205</v>
      </c>
      <c r="J13" s="6">
        <v>44286185.859999999</v>
      </c>
      <c r="K13" s="8">
        <f t="shared" si="4"/>
        <v>82.534353127243051</v>
      </c>
      <c r="L13" s="8">
        <f t="shared" si="5"/>
        <v>74.705345042949205</v>
      </c>
    </row>
    <row r="14" spans="1:12" ht="63" x14ac:dyDescent="0.25">
      <c r="A14" s="4" t="s">
        <v>16</v>
      </c>
      <c r="B14" s="6">
        <v>116600</v>
      </c>
      <c r="C14" s="6">
        <v>86884</v>
      </c>
      <c r="D14" s="7">
        <v>119400</v>
      </c>
      <c r="E14" s="8">
        <f t="shared" si="0"/>
        <v>102.40137221269296</v>
      </c>
      <c r="F14" s="8">
        <f t="shared" si="1"/>
        <v>137.42461212651352</v>
      </c>
      <c r="G14" s="7">
        <v>119400</v>
      </c>
      <c r="H14" s="8">
        <f t="shared" si="2"/>
        <v>102.40137221269296</v>
      </c>
      <c r="I14" s="8">
        <f t="shared" si="3"/>
        <v>137.42461212651352</v>
      </c>
      <c r="J14" s="6">
        <v>119400</v>
      </c>
      <c r="K14" s="8">
        <f t="shared" si="4"/>
        <v>102.40137221269296</v>
      </c>
      <c r="L14" s="8">
        <f t="shared" si="5"/>
        <v>137.42461212651352</v>
      </c>
    </row>
    <row r="15" spans="1:12" ht="126" x14ac:dyDescent="0.25">
      <c r="A15" s="4" t="s">
        <v>17</v>
      </c>
      <c r="B15" s="6">
        <v>1500</v>
      </c>
      <c r="C15" s="6">
        <v>13500</v>
      </c>
      <c r="D15" s="7">
        <v>13500</v>
      </c>
      <c r="E15" s="8">
        <f t="shared" si="0"/>
        <v>900</v>
      </c>
      <c r="F15" s="8">
        <f t="shared" si="1"/>
        <v>100</v>
      </c>
      <c r="G15" s="7">
        <v>13500</v>
      </c>
      <c r="H15" s="8">
        <f t="shared" si="2"/>
        <v>900</v>
      </c>
      <c r="I15" s="8">
        <f t="shared" si="3"/>
        <v>100</v>
      </c>
      <c r="J15" s="6">
        <v>13500</v>
      </c>
      <c r="K15" s="8">
        <f t="shared" si="4"/>
        <v>900</v>
      </c>
      <c r="L15" s="8">
        <f t="shared" si="5"/>
        <v>100</v>
      </c>
    </row>
    <row r="16" spans="1:12" ht="78.75" x14ac:dyDescent="0.25">
      <c r="A16" s="4" t="s">
        <v>18</v>
      </c>
      <c r="B16" s="11">
        <v>0</v>
      </c>
      <c r="C16" s="11">
        <v>0</v>
      </c>
      <c r="D16" s="11">
        <v>177260</v>
      </c>
      <c r="E16" s="8">
        <v>0</v>
      </c>
      <c r="F16" s="8">
        <v>0</v>
      </c>
      <c r="G16" s="11">
        <v>177260</v>
      </c>
      <c r="H16" s="8">
        <v>0</v>
      </c>
      <c r="I16" s="8">
        <v>0</v>
      </c>
      <c r="J16" s="11">
        <v>177260</v>
      </c>
      <c r="K16" s="8">
        <v>0</v>
      </c>
      <c r="L16" s="8">
        <v>0</v>
      </c>
    </row>
    <row r="17" spans="1:12" ht="63" x14ac:dyDescent="0.25">
      <c r="A17" s="4" t="s">
        <v>19</v>
      </c>
      <c r="B17" s="11">
        <v>180150</v>
      </c>
      <c r="C17" s="11">
        <v>269950.03999999998</v>
      </c>
      <c r="D17" s="11">
        <v>357500</v>
      </c>
      <c r="E17" s="8">
        <f t="shared" si="0"/>
        <v>198.4457396613933</v>
      </c>
      <c r="F17" s="8">
        <f t="shared" si="1"/>
        <v>132.43191221605301</v>
      </c>
      <c r="G17" s="11">
        <v>216300</v>
      </c>
      <c r="H17" s="8">
        <f t="shared" si="2"/>
        <v>120.06661115736885</v>
      </c>
      <c r="I17" s="8">
        <f t="shared" si="3"/>
        <v>80.125937377153207</v>
      </c>
      <c r="J17" s="11">
        <v>216300</v>
      </c>
      <c r="K17" s="8">
        <f t="shared" si="4"/>
        <v>120.06661115736885</v>
      </c>
      <c r="L17" s="8">
        <f t="shared" si="5"/>
        <v>80.125937377153207</v>
      </c>
    </row>
    <row r="18" spans="1:12" ht="22.5" customHeight="1" x14ac:dyDescent="0.25">
      <c r="A18" s="9" t="s">
        <v>20</v>
      </c>
      <c r="B18" s="12">
        <f>SUM(B6:B17)</f>
        <v>361198554.74999994</v>
      </c>
      <c r="C18" s="12">
        <f t="shared" ref="C18:D18" si="6">SUM(C6:C17)</f>
        <v>384287341.55000007</v>
      </c>
      <c r="D18" s="12">
        <f t="shared" si="6"/>
        <v>363499321.83999997</v>
      </c>
      <c r="E18" s="10">
        <f t="shared" ref="E18" si="7">D18/B18*100</f>
        <v>100.63698125580609</v>
      </c>
      <c r="F18" s="10">
        <f t="shared" ref="F18" si="8">D18/C18*100</f>
        <v>94.590501048992962</v>
      </c>
      <c r="G18" s="12">
        <f>SUM(G6:G17)</f>
        <v>307494075.39000005</v>
      </c>
      <c r="H18" s="10">
        <f t="shared" ref="H18" si="9">G18/B18*100</f>
        <v>85.131590740397371</v>
      </c>
      <c r="I18" s="10">
        <f t="shared" ref="I18" si="10">G18/C18*100</f>
        <v>80.016706808436894</v>
      </c>
      <c r="J18" s="12">
        <f>SUM(J6:J17)</f>
        <v>279039818.49000001</v>
      </c>
      <c r="K18" s="10">
        <f t="shared" ref="K18" si="11">J18/B18*100</f>
        <v>77.253857973804656</v>
      </c>
      <c r="L18" s="10">
        <f t="shared" ref="L18" si="12">J18/C18*100</f>
        <v>72.612284694184709</v>
      </c>
    </row>
  </sheetData>
  <mergeCells count="13"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2021-11-12T11:09:03Z</dcterms:modified>
</cp:coreProperties>
</file>