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Рыбина\Desktop\ГОДОВОЙ ОТЧЕТ 2018г\ИНЫЕ ДОКУМЕНТЫ\"/>
    </mc:Choice>
  </mc:AlternateContent>
  <bookViews>
    <workbookView xWindow="0" yWindow="0" windowWidth="8052" windowHeight="8988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52511"/>
</workbook>
</file>

<file path=xl/calcChain.xml><?xml version="1.0" encoding="utf-8"?>
<calcChain xmlns="http://schemas.openxmlformats.org/spreadsheetml/2006/main">
  <c r="S65" i="2" l="1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8" i="2"/>
  <c r="I65" i="2"/>
  <c r="J65" i="2"/>
  <c r="K65" i="2"/>
  <c r="L65" i="2"/>
  <c r="M65" i="2"/>
  <c r="N65" i="2"/>
  <c r="O65" i="2"/>
  <c r="P65" i="2"/>
  <c r="Q65" i="2"/>
  <c r="H65" i="2"/>
  <c r="I61" i="2"/>
  <c r="J61" i="2"/>
  <c r="K61" i="2"/>
  <c r="L61" i="2"/>
  <c r="M61" i="2"/>
  <c r="N61" i="2"/>
  <c r="O61" i="2"/>
  <c r="P61" i="2"/>
  <c r="Q61" i="2"/>
  <c r="H61" i="2"/>
  <c r="I58" i="2"/>
  <c r="J58" i="2"/>
  <c r="K58" i="2"/>
  <c r="L58" i="2"/>
  <c r="M58" i="2"/>
  <c r="N58" i="2"/>
  <c r="O58" i="2"/>
  <c r="P58" i="2"/>
  <c r="Q58" i="2"/>
  <c r="H58" i="2"/>
  <c r="I56" i="2"/>
  <c r="J56" i="2"/>
  <c r="K56" i="2"/>
  <c r="L56" i="2"/>
  <c r="M56" i="2"/>
  <c r="N56" i="2"/>
  <c r="O56" i="2"/>
  <c r="P56" i="2"/>
  <c r="Q56" i="2"/>
  <c r="H56" i="2"/>
  <c r="I53" i="2"/>
  <c r="J53" i="2"/>
  <c r="K53" i="2"/>
  <c r="L53" i="2"/>
  <c r="M53" i="2"/>
  <c r="N53" i="2"/>
  <c r="O53" i="2"/>
  <c r="P53" i="2"/>
  <c r="Q53" i="2"/>
  <c r="H53" i="2"/>
  <c r="I49" i="2"/>
  <c r="J49" i="2"/>
  <c r="K49" i="2"/>
  <c r="L49" i="2"/>
  <c r="M49" i="2"/>
  <c r="N49" i="2"/>
  <c r="O49" i="2"/>
  <c r="P49" i="2"/>
  <c r="Q49" i="2"/>
  <c r="H49" i="2"/>
  <c r="I46" i="2"/>
  <c r="J46" i="2"/>
  <c r="K46" i="2"/>
  <c r="L46" i="2"/>
  <c r="M46" i="2"/>
  <c r="N46" i="2"/>
  <c r="O46" i="2"/>
  <c r="P46" i="2"/>
  <c r="Q46" i="2"/>
  <c r="H46" i="2"/>
  <c r="I44" i="2"/>
  <c r="J44" i="2"/>
  <c r="K44" i="2"/>
  <c r="L44" i="2"/>
  <c r="M44" i="2"/>
  <c r="N44" i="2"/>
  <c r="O44" i="2"/>
  <c r="P44" i="2"/>
  <c r="Q44" i="2"/>
  <c r="H44" i="2"/>
  <c r="I39" i="2"/>
  <c r="J39" i="2"/>
  <c r="K39" i="2"/>
  <c r="L39" i="2"/>
  <c r="M39" i="2"/>
  <c r="N39" i="2"/>
  <c r="O39" i="2"/>
  <c r="P39" i="2"/>
  <c r="Q39" i="2"/>
  <c r="H39" i="2"/>
  <c r="I35" i="2"/>
  <c r="J35" i="2"/>
  <c r="K35" i="2"/>
  <c r="L35" i="2"/>
  <c r="M35" i="2"/>
  <c r="N35" i="2"/>
  <c r="O35" i="2"/>
  <c r="P35" i="2"/>
  <c r="Q35" i="2"/>
  <c r="H35" i="2"/>
  <c r="I27" i="2"/>
  <c r="J27" i="2"/>
  <c r="K27" i="2"/>
  <c r="L27" i="2"/>
  <c r="M27" i="2"/>
  <c r="N27" i="2"/>
  <c r="O27" i="2"/>
  <c r="P27" i="2"/>
  <c r="Q27" i="2"/>
  <c r="H27" i="2"/>
  <c r="I17" i="2"/>
  <c r="J17" i="2"/>
  <c r="K17" i="2"/>
  <c r="L17" i="2"/>
  <c r="M17" i="2"/>
  <c r="N17" i="2"/>
  <c r="O17" i="2"/>
  <c r="P17" i="2"/>
  <c r="Q17" i="2"/>
  <c r="H17" i="2"/>
  <c r="I8" i="2"/>
  <c r="J8" i="2"/>
  <c r="K8" i="2"/>
  <c r="L8" i="2"/>
  <c r="M8" i="2"/>
  <c r="N8" i="2"/>
  <c r="O8" i="2"/>
  <c r="P8" i="2"/>
  <c r="Q8" i="2"/>
  <c r="H8" i="2"/>
</calcChain>
</file>

<file path=xl/sharedStrings.xml><?xml version="1.0" encoding="utf-8"?>
<sst xmlns="http://schemas.openxmlformats.org/spreadsheetml/2006/main" count="88" uniqueCount="71">
  <si>
    <t>Наименование показателя</t>
  </si>
  <si>
    <t/>
  </si>
  <si>
    <t>000</t>
  </si>
  <si>
    <t>ВСЕГО РАСХОДОВ:</t>
  </si>
  <si>
    <t>Утвержденные бюджетные назначения, руб.</t>
  </si>
  <si>
    <t>#Н/Д</t>
  </si>
  <si>
    <t>Процент исполнения (%)</t>
  </si>
  <si>
    <t>Муниципальная программа Южского муниципального района "Развитие образования Южского муниципального района"</t>
  </si>
  <si>
    <t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</t>
  </si>
  <si>
    <t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</t>
  </si>
  <si>
    <t>Подпрограмма "Организация предоставления дополнительного образования детям"</t>
  </si>
  <si>
    <t>Подпрограмма "Организованный отдых детей в каникулярное время"</t>
  </si>
  <si>
    <t>Подпрограмма "Одарённые дети"</t>
  </si>
  <si>
    <t>Подпрограмма "Профессиональная переподготовка и повышение квалификации"</t>
  </si>
  <si>
    <t>Подпрограмма "Обеспечение деятельности структурных подразделений Отдела образования администрации Южского муниципального района"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</si>
  <si>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</si>
  <si>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</si>
  <si>
    <t>Подпрограмма "Развитие автомобильных дорог Южского муниципального района"</t>
  </si>
  <si>
    <t>Подпрограмма "Повышение безопасности дорожного движения в Южском муниципальном районе"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</si>
  <si>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</si>
  <si>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Подпрограмма "Инвестиции в объекты размещения отходов и их рекультивацию"</t>
  </si>
  <si>
    <t>Подпрограмма "Водохозяйственные мероприятия на оз. Вазаль Южского муниципального района"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</si>
  <si>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</si>
  <si>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</si>
  <si>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Подпрограмма "Сезонная уборка территорий сельских поселений Южского муниципального района"</t>
  </si>
  <si>
    <t>Муниципальная программа Южского муниципального района "Развитие культуры Южского муниципального района"</t>
  </si>
  <si>
    <t>Подпрограмма "Развитие библиотечного дела в Южском муниципальном районе"</t>
  </si>
  <si>
    <t>Подпрограмма "Дополнительное образование детей в сфере культуры и искусства"</t>
  </si>
  <si>
    <t>Подпрограмма "Библиотечный фонд - стратегический ресурс общества"</t>
  </si>
  <si>
    <t>Подпрограмма "Укрепление материально-технической базы учреждений культуры Южского муниципального района"</t>
  </si>
  <si>
    <t>Подпрограмма "Реализация мероприятий, направленных на вовлечение населения в культурную жизнь района"</t>
  </si>
  <si>
    <t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</t>
  </si>
  <si>
    <t>Подпрограмма "Гражданско-патриотическое воспитание детей, подростков и молодежи"</t>
  </si>
  <si>
    <t>Подпрограмма "Развитие физической культуры и спорта в Южском муниципальном районе"</t>
  </si>
  <si>
    <t>Подпрограмма "Организация и проведение мероприятий по работе с детьми, подростками, молодёжью и молодыми семьями"</t>
  </si>
  <si>
    <t>Муниципальная программа Южского муниципального района "Экономическое развитие Южского муниципального района"</t>
  </si>
  <si>
    <t>Подпрограмма "Развитие малого и среднего предпринимательства"</t>
  </si>
  <si>
    <t>Подпрограмма "Обеспечение финансирования работ по формированию земельных участков на территории Южского муниципального района"</t>
  </si>
  <si>
    <t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</si>
  <si>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</si>
  <si>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Муниципальная программа Южского муниципального района "Энергоэффективность и энергосбережение в Южском муниципальном районе"</t>
  </si>
  <si>
    <t>Подпрограмма "Энергосбережение и повышение энергетической эффективности в муниципальных учреждениях"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</si>
  <si>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</si>
  <si>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</si>
  <si>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</si>
  <si>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</si>
  <si>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</si>
  <si>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</si>
  <si>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</si>
  <si>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>Муниципальная программа Южского муниципального района "Профилактика правонарушений в Южском муниципальном районе"</t>
  </si>
  <si>
    <t>Подпрограмма "Профилактика правонарушений и преступлений в Южском муниципальном районе"</t>
  </si>
  <si>
    <t>Подпрограмма "Профилактика безнадзорности и правонарушений несовершеннолетних"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</si>
  <si>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</si>
  <si>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Подпрограмма "Обеспечение безопасности населения"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</si>
  <si>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</si>
  <si>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Подпрограмма "Обеспечение жильем молодых семей в Южском муниципальном районе"</t>
  </si>
  <si>
    <t>Подпрограмма "Поддержка граждан в сфере ипотечного жилищного кредитования в Южском муниципальном районе"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</si>
  <si>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</si>
  <si>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Подпрограмма "Улучшение условий и охраны труда в муниципальных учреждениях Южского муниципального района"</t>
  </si>
  <si>
    <t>02Д0000000</t>
  </si>
  <si>
    <t>02Ж0000000</t>
  </si>
  <si>
    <t>02И0000000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</si>
  <si>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</si>
  <si>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02К0000000</t>
  </si>
  <si>
    <t>Подпрограмма "Безопасность библиотечных отделов МКУК "Южская МЦБ""</t>
  </si>
  <si>
    <t>Подпрограмма "Библиотека XXI века: Создание модельной библиотеки на базе сельских библиотечных отделов МКУК "Южская МЦБ""</t>
  </si>
  <si>
    <t>03Д0000000</t>
  </si>
  <si>
    <t>Непрограммные направления деятельности органов местного самоуправления</t>
  </si>
  <si>
    <t>Непрограммные направления деятельности исполнительно-распорядительных органов местного самоуправления</t>
  </si>
  <si>
    <t xml:space="preserve">Информация об исполнении расходов бюджета Южского муниципального района по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за 2018 год    
</t>
  </si>
  <si>
    <t>Исполнено за 2018 год,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</si>
</sst>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4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0" fontId="7" fillId="0" borderId="1"/>
    <xf numFmtId="0" fontId="5" fillId="0" borderId="1"/>
    <xf numFmtId="0" fontId="5" fillId="0" borderId="1"/>
    <xf numFmtId="0" fontId="8" fillId="0" borderId="1"/>
    <xf numFmtId="0" fontId="8" fillId="0" borderId="1"/>
    <xf numFmtId="0" fontId="5" fillId="0" borderId="1"/>
    <xf numFmtId="0" fontId="8" fillId="4" borderId="1"/>
    <xf numFmtId="0" fontId="8" fillId="0" borderId="1">
      <alignment wrapText="1"/>
    </xf>
    <xf numFmtId="0" fontId="8" fillId="0" borderId="1"/>
    <xf numFmtId="0" fontId="9" fillId="0" borderId="1">
      <alignment horizontal="center" wrapText="1"/>
    </xf>
    <xf numFmtId="0" fontId="9" fillId="0" borderId="1">
      <alignment horizontal="center"/>
    </xf>
    <xf numFmtId="0" fontId="8" fillId="0" borderId="1">
      <alignment horizontal="right"/>
    </xf>
    <xf numFmtId="0" fontId="8" fillId="4" borderId="3"/>
    <xf numFmtId="0" fontId="8" fillId="0" borderId="2">
      <alignment horizontal="center" vertical="center" wrapText="1"/>
    </xf>
    <xf numFmtId="0" fontId="8" fillId="4" borderId="4"/>
    <xf numFmtId="49" fontId="8" fillId="0" borderId="2">
      <alignment horizontal="left" vertical="top" wrapText="1" indent="2"/>
    </xf>
    <xf numFmtId="49" fontId="8" fillId="0" borderId="2">
      <alignment horizontal="center" vertical="top" shrinkToFit="1"/>
    </xf>
    <xf numFmtId="4" fontId="8" fillId="0" borderId="2">
      <alignment horizontal="right" vertical="top" shrinkToFit="1"/>
    </xf>
    <xf numFmtId="10" fontId="8" fillId="0" borderId="2">
      <alignment horizontal="right" vertical="top" shrinkToFit="1"/>
    </xf>
    <xf numFmtId="0" fontId="8" fillId="4" borderId="4">
      <alignment shrinkToFit="1"/>
    </xf>
    <xf numFmtId="0" fontId="10" fillId="0" borderId="2">
      <alignment horizontal="left"/>
    </xf>
    <xf numFmtId="4" fontId="10" fillId="3" borderId="2">
      <alignment horizontal="right" vertical="top" shrinkToFit="1"/>
    </xf>
    <xf numFmtId="10" fontId="10" fillId="3" borderId="2">
      <alignment horizontal="right" vertical="top" shrinkToFit="1"/>
    </xf>
    <xf numFmtId="0" fontId="8" fillId="4" borderId="5"/>
    <xf numFmtId="0" fontId="8" fillId="0" borderId="1">
      <alignment horizontal="left" wrapText="1"/>
    </xf>
    <xf numFmtId="0" fontId="10" fillId="0" borderId="2">
      <alignment vertical="top" wrapText="1"/>
    </xf>
    <xf numFmtId="4" fontId="10" fillId="2" borderId="2">
      <alignment horizontal="right" vertical="top" shrinkToFit="1"/>
    </xf>
    <xf numFmtId="10" fontId="10" fillId="2" borderId="2">
      <alignment horizontal="right" vertical="top" shrinkToFit="1"/>
    </xf>
    <xf numFmtId="0" fontId="8" fillId="4" borderId="4">
      <alignment horizontal="center"/>
    </xf>
    <xf numFmtId="0" fontId="8" fillId="4" borderId="4">
      <alignment horizontal="left"/>
    </xf>
    <xf numFmtId="0" fontId="8" fillId="4" borderId="5">
      <alignment horizontal="center"/>
    </xf>
    <xf numFmtId="0" fontId="8" fillId="4" borderId="5">
      <alignment horizontal="left"/>
    </xf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3" fillId="3" borderId="2" xfId="12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0" borderId="1" xfId="1" applyNumberFormat="1" applyAlignment="1" applyProtection="1">
      <alignment wrapText="1"/>
    </xf>
    <xf numFmtId="0" fontId="1" fillId="0" borderId="3" xfId="1" applyNumberFormat="1" applyBorder="1" applyAlignment="1" applyProtection="1">
      <alignment wrapText="1"/>
    </xf>
    <xf numFmtId="4" fontId="3" fillId="2" borderId="7" xfId="9" applyNumberFormat="1" applyBorder="1" applyProtection="1">
      <alignment horizontal="right" vertical="top" shrinkToFit="1"/>
    </xf>
    <xf numFmtId="4" fontId="6" fillId="5" borderId="8" xfId="12" applyNumberFormat="1" applyFont="1" applyFill="1" applyBorder="1" applyProtection="1">
      <alignment horizontal="right" vertical="top" shrinkToFit="1"/>
    </xf>
    <xf numFmtId="4" fontId="6" fillId="5" borderId="8" xfId="12" applyNumberFormat="1" applyFont="1" applyFill="1" applyBorder="1" applyAlignment="1" applyProtection="1">
      <alignment horizontal="center" vertical="center" shrinkToFit="1"/>
    </xf>
    <xf numFmtId="0" fontId="11" fillId="5" borderId="6" xfId="45" applyNumberFormat="1" applyFont="1" applyFill="1" applyBorder="1" applyProtection="1">
      <alignment horizontal="center" vertical="center" wrapText="1"/>
      <protection locked="0"/>
    </xf>
    <xf numFmtId="0" fontId="12" fillId="0" borderId="6" xfId="0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49" fontId="12" fillId="5" borderId="6" xfId="8" applyNumberFormat="1" applyFont="1" applyFill="1" applyBorder="1" applyAlignment="1" applyProtection="1">
      <alignment horizontal="justify" vertical="top" wrapText="1" shrinkToFit="1"/>
    </xf>
    <xf numFmtId="4" fontId="12" fillId="5" borderId="6" xfId="9" applyNumberFormat="1" applyFont="1" applyFill="1" applyBorder="1" applyProtection="1">
      <alignment horizontal="right" vertical="top" shrinkToFit="1"/>
    </xf>
    <xf numFmtId="4" fontId="12" fillId="5" borderId="6" xfId="9" applyNumberFormat="1" applyFont="1" applyFill="1" applyBorder="1" applyAlignment="1" applyProtection="1">
      <alignment horizontal="center" vertical="center" shrinkToFit="1"/>
    </xf>
    <xf numFmtId="2" fontId="12" fillId="5" borderId="6" xfId="10" applyNumberFormat="1" applyFont="1" applyFill="1" applyBorder="1" applyAlignment="1" applyProtection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9" fontId="11" fillId="5" borderId="6" xfId="8" applyNumberFormat="1" applyFont="1" applyFill="1" applyBorder="1" applyAlignment="1" applyProtection="1">
      <alignment horizontal="justify" vertical="top" wrapText="1" shrinkToFit="1"/>
    </xf>
    <xf numFmtId="4" fontId="11" fillId="5" borderId="6" xfId="9" applyNumberFormat="1" applyFont="1" applyFill="1" applyBorder="1" applyProtection="1">
      <alignment horizontal="right" vertical="top" shrinkToFit="1"/>
    </xf>
    <xf numFmtId="4" fontId="11" fillId="5" borderId="6" xfId="9" applyNumberFormat="1" applyFont="1" applyFill="1" applyBorder="1" applyAlignment="1" applyProtection="1">
      <alignment horizontal="center" vertical="center" shrinkToFit="1"/>
    </xf>
    <xf numFmtId="2" fontId="11" fillId="5" borderId="6" xfId="10" applyNumberFormat="1" applyFont="1" applyFill="1" applyBorder="1" applyAlignment="1" applyProtection="1">
      <alignment horizontal="center" vertical="center" shrinkToFit="1"/>
    </xf>
    <xf numFmtId="0" fontId="12" fillId="5" borderId="6" xfId="7" applyNumberFormat="1" applyFont="1" applyFill="1" applyBorder="1" applyAlignment="1" applyProtection="1">
      <alignment horizontal="justify" vertical="top" wrapText="1"/>
    </xf>
    <xf numFmtId="4" fontId="12" fillId="6" borderId="6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justify" vertical="top" wrapText="1"/>
    </xf>
    <xf numFmtId="0" fontId="11" fillId="0" borderId="6" xfId="0" applyFont="1" applyBorder="1" applyAlignment="1">
      <alignment horizontal="justify" vertical="top" wrapText="1"/>
    </xf>
    <xf numFmtId="2" fontId="11" fillId="0" borderId="6" xfId="0" applyNumberFormat="1" applyFont="1" applyBorder="1" applyAlignment="1">
      <alignment horizontal="center" vertical="center"/>
    </xf>
    <xf numFmtId="0" fontId="1" fillId="0" borderId="1" xfId="14" applyNumberFormat="1" applyProtection="1">
      <alignment horizontal="left" wrapText="1"/>
    </xf>
    <xf numFmtId="0" fontId="1" fillId="0" borderId="1" xfId="14" applyProtection="1">
      <alignment horizontal="left" wrapText="1"/>
      <protection locked="0"/>
    </xf>
    <xf numFmtId="0" fontId="12" fillId="5" borderId="1" xfId="1" applyNumberFormat="1" applyFont="1" applyFill="1" applyAlignment="1" applyProtection="1">
      <alignment horizontal="center" wrapText="1"/>
    </xf>
    <xf numFmtId="0" fontId="12" fillId="5" borderId="1" xfId="1" applyNumberFormat="1" applyFont="1" applyFill="1" applyBorder="1" applyAlignment="1" applyProtection="1">
      <alignment horizontal="center" wrapText="1"/>
    </xf>
    <xf numFmtId="0" fontId="11" fillId="5" borderId="6" xfId="45" applyNumberFormat="1" applyFont="1" applyFill="1" applyBorder="1" applyProtection="1">
      <alignment horizontal="center" vertical="center" wrapText="1"/>
      <protection locked="0"/>
    </xf>
    <xf numFmtId="0" fontId="11" fillId="5" borderId="6" xfId="45" applyFont="1" applyFill="1" applyBorder="1">
      <alignment horizontal="center" vertical="center" wrapText="1"/>
    </xf>
    <xf numFmtId="0" fontId="1" fillId="0" borderId="7" xfId="6" applyNumberFormat="1" applyBorder="1" applyProtection="1">
      <alignment horizontal="center" vertical="center" wrapText="1"/>
    </xf>
    <xf numFmtId="0" fontId="1" fillId="0" borderId="7" xfId="6" applyBorder="1" applyProtection="1">
      <alignment horizontal="center" vertical="center" wrapText="1"/>
      <protection locked="0"/>
    </xf>
    <xf numFmtId="0" fontId="6" fillId="5" borderId="8" xfId="11" applyNumberFormat="1" applyFont="1" applyFill="1" applyBorder="1" applyAlignment="1" applyProtection="1">
      <alignment horizontal="justify" vertical="top" wrapText="1"/>
    </xf>
    <xf numFmtId="0" fontId="6" fillId="5" borderId="8" xfId="11" applyFont="1" applyFill="1" applyBorder="1" applyAlignment="1" applyProtection="1">
      <alignment horizontal="justify" vertical="top" wrapText="1"/>
      <protection locked="0"/>
    </xf>
    <xf numFmtId="0" fontId="11" fillId="5" borderId="6" xfId="6" applyNumberFormat="1" applyFont="1" applyFill="1" applyBorder="1" applyProtection="1">
      <alignment horizontal="center" vertical="center" wrapText="1"/>
    </xf>
    <xf numFmtId="0" fontId="11" fillId="5" borderId="6" xfId="6" applyFont="1" applyFill="1" applyBorder="1" applyProtection="1">
      <alignment horizontal="center" vertical="center" wrapText="1"/>
      <protection locked="0"/>
    </xf>
  </cellXfs>
  <cellStyles count="64">
    <cellStyle name="br" xfId="17"/>
    <cellStyle name="br 2" xfId="33"/>
    <cellStyle name="col" xfId="16"/>
    <cellStyle name="col 2" xfId="34"/>
    <cellStyle name="style0" xfId="18"/>
    <cellStyle name="style0 2" xfId="35"/>
    <cellStyle name="td" xfId="19"/>
    <cellStyle name="td 2" xfId="36"/>
    <cellStyle name="tr" xfId="15"/>
    <cellStyle name="tr 2" xfId="37"/>
    <cellStyle name="xl21" xfId="20"/>
    <cellStyle name="xl21 2" xfId="38"/>
    <cellStyle name="xl22" xfId="1"/>
    <cellStyle name="xl22 2" xfId="39"/>
    <cellStyle name="xl23" xfId="2"/>
    <cellStyle name="xl23 2" xfId="40"/>
    <cellStyle name="xl24" xfId="3"/>
    <cellStyle name="xl24 2" xfId="41"/>
    <cellStyle name="xl25" xfId="4"/>
    <cellStyle name="xl25 2" xfId="42"/>
    <cellStyle name="xl26" xfId="5"/>
    <cellStyle name="xl26 2" xfId="43"/>
    <cellStyle name="xl27" xfId="21"/>
    <cellStyle name="xl27 2" xfId="44"/>
    <cellStyle name="xl28" xfId="6"/>
    <cellStyle name="xl28 2" xfId="45"/>
    <cellStyle name="xl29" xfId="22"/>
    <cellStyle name="xl29 2" xfId="46"/>
    <cellStyle name="xl30" xfId="23"/>
    <cellStyle name="xl30 2" xfId="47"/>
    <cellStyle name="xl31" xfId="8"/>
    <cellStyle name="xl31 2" xfId="48"/>
    <cellStyle name="xl32" xfId="24"/>
    <cellStyle name="xl32 2" xfId="49"/>
    <cellStyle name="xl33" xfId="25"/>
    <cellStyle name="xl33 2" xfId="50"/>
    <cellStyle name="xl34" xfId="26"/>
    <cellStyle name="xl34 2" xfId="51"/>
    <cellStyle name="xl35" xfId="11"/>
    <cellStyle name="xl35 2" xfId="52"/>
    <cellStyle name="xl36" xfId="12"/>
    <cellStyle name="xl36 2" xfId="53"/>
    <cellStyle name="xl37" xfId="13"/>
    <cellStyle name="xl37 2" xfId="54"/>
    <cellStyle name="xl38" xfId="27"/>
    <cellStyle name="xl38 2" xfId="55"/>
    <cellStyle name="xl39" xfId="14"/>
    <cellStyle name="xl39 2" xfId="56"/>
    <cellStyle name="xl40" xfId="7"/>
    <cellStyle name="xl40 2" xfId="57"/>
    <cellStyle name="xl41" xfId="9"/>
    <cellStyle name="xl41 2" xfId="58"/>
    <cellStyle name="xl42" xfId="10"/>
    <cellStyle name="xl42 2" xfId="59"/>
    <cellStyle name="xl43" xfId="28"/>
    <cellStyle name="xl43 2" xfId="60"/>
    <cellStyle name="xl44" xfId="29"/>
    <cellStyle name="xl44 2" xfId="61"/>
    <cellStyle name="xl45" xfId="30"/>
    <cellStyle name="xl45 2" xfId="62"/>
    <cellStyle name="xl46" xfId="31"/>
    <cellStyle name="xl46 2" xfId="63"/>
    <cellStyle name="Обычный" xfId="0" builtinId="0"/>
    <cellStyle name="Обычный 2" xfId="3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67"/>
  <sheetViews>
    <sheetView showGridLines="0" tabSelected="1" workbookViewId="0">
      <pane ySplit="7" topLeftCell="A8" activePane="bottomLeft" state="frozen"/>
      <selection pane="bottomLeft" activeCell="A11" sqref="A11"/>
    </sheetView>
  </sheetViews>
  <sheetFormatPr defaultColWidth="9.109375" defaultRowHeight="14.4" outlineLevelRow="1" x14ac:dyDescent="0.3"/>
  <cols>
    <col min="1" max="1" width="61.88671875" style="1" customWidth="1"/>
    <col min="2" max="7" width="9.109375" style="1" hidden="1"/>
    <col min="8" max="8" width="20.33203125" style="1" customWidth="1"/>
    <col min="9" max="16" width="9.109375" style="1" hidden="1"/>
    <col min="17" max="17" width="17.44140625" style="1" customWidth="1"/>
    <col min="18" max="18" width="9.109375" style="1" hidden="1"/>
    <col min="19" max="19" width="15.5546875" style="1" customWidth="1"/>
    <col min="20" max="20" width="9.109375" style="1" hidden="1"/>
    <col min="21" max="16384" width="9.109375" style="1"/>
  </cols>
  <sheetData>
    <row r="1" spans="1:20" ht="30.75" customHeight="1" x14ac:dyDescent="0.3">
      <c r="A1" s="30" t="s">
        <v>69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5"/>
    </row>
    <row r="2" spans="1:20" ht="15.15" customHeigh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5"/>
    </row>
    <row r="3" spans="1:20" ht="15.9" customHeigh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5"/>
    </row>
    <row r="4" spans="1:20" ht="15.75" customHeigh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5"/>
    </row>
    <row r="5" spans="1:20" ht="12.75" customHeigh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"/>
    </row>
    <row r="6" spans="1:20" ht="26.25" customHeight="1" x14ac:dyDescent="0.3">
      <c r="A6" s="38" t="s">
        <v>0</v>
      </c>
      <c r="B6" s="38" t="s">
        <v>1</v>
      </c>
      <c r="C6" s="38" t="s">
        <v>1</v>
      </c>
      <c r="D6" s="38" t="s">
        <v>1</v>
      </c>
      <c r="E6" s="38" t="s">
        <v>1</v>
      </c>
      <c r="F6" s="38" t="s">
        <v>1</v>
      </c>
      <c r="G6" s="38" t="s">
        <v>1</v>
      </c>
      <c r="H6" s="32" t="s">
        <v>4</v>
      </c>
      <c r="I6" s="32" t="s">
        <v>5</v>
      </c>
      <c r="J6" s="32" t="s">
        <v>5</v>
      </c>
      <c r="K6" s="32" t="s">
        <v>5</v>
      </c>
      <c r="L6" s="32" t="s">
        <v>5</v>
      </c>
      <c r="M6" s="32" t="s">
        <v>5</v>
      </c>
      <c r="N6" s="32" t="s">
        <v>5</v>
      </c>
      <c r="O6" s="32" t="s">
        <v>5</v>
      </c>
      <c r="P6" s="10" t="s">
        <v>5</v>
      </c>
      <c r="Q6" s="32" t="s">
        <v>70</v>
      </c>
      <c r="R6" s="10" t="s">
        <v>5</v>
      </c>
      <c r="S6" s="32" t="s">
        <v>6</v>
      </c>
      <c r="T6" s="34" t="s">
        <v>1</v>
      </c>
    </row>
    <row r="7" spans="1:20" ht="27" customHeight="1" x14ac:dyDescent="0.3">
      <c r="A7" s="39"/>
      <c r="B7" s="39"/>
      <c r="C7" s="39"/>
      <c r="D7" s="39"/>
      <c r="E7" s="39"/>
      <c r="F7" s="39"/>
      <c r="G7" s="39"/>
      <c r="H7" s="33"/>
      <c r="I7" s="33"/>
      <c r="J7" s="33"/>
      <c r="K7" s="33"/>
      <c r="L7" s="33"/>
      <c r="M7" s="33"/>
      <c r="N7" s="33"/>
      <c r="O7" s="33"/>
      <c r="P7" s="10"/>
      <c r="Q7" s="33"/>
      <c r="R7" s="10"/>
      <c r="S7" s="33"/>
      <c r="T7" s="35"/>
    </row>
    <row r="8" spans="1:20" ht="54.6" customHeight="1" x14ac:dyDescent="0.3">
      <c r="A8" s="25" t="s">
        <v>7</v>
      </c>
      <c r="B8" s="11">
        <v>100000000</v>
      </c>
      <c r="C8" s="12">
        <v>209849989.97</v>
      </c>
      <c r="D8" s="12">
        <v>201390930.72</v>
      </c>
      <c r="E8" s="13"/>
      <c r="F8" s="13"/>
      <c r="G8" s="14">
        <v>0</v>
      </c>
      <c r="H8" s="12">
        <f>SUM(H9:H16)</f>
        <v>209849989.96999997</v>
      </c>
      <c r="I8" s="12">
        <f t="shared" ref="I8:Q8" si="0">SUM(I9:I16)</f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 t="shared" si="0"/>
        <v>181508144.41999999</v>
      </c>
      <c r="Q8" s="12">
        <f t="shared" si="0"/>
        <v>201390930.72</v>
      </c>
      <c r="R8" s="15">
        <v>181560144.41999999</v>
      </c>
      <c r="S8" s="16">
        <f>Q8/H8*100</f>
        <v>95.968997067281606</v>
      </c>
      <c r="T8" s="7">
        <v>0</v>
      </c>
    </row>
    <row r="9" spans="1:20" ht="84.6" customHeight="1" outlineLevel="1" x14ac:dyDescent="0.3">
      <c r="A9" s="26" t="s">
        <v>8</v>
      </c>
      <c r="B9" s="17">
        <v>110000000</v>
      </c>
      <c r="C9" s="18">
        <v>72402200.5</v>
      </c>
      <c r="D9" s="18">
        <v>72114521.549999997</v>
      </c>
      <c r="E9" s="19"/>
      <c r="F9" s="19"/>
      <c r="G9" s="20">
        <v>0</v>
      </c>
      <c r="H9" s="18">
        <v>72402200.5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64425521.439999998</v>
      </c>
      <c r="Q9" s="18">
        <v>72114521.549999997</v>
      </c>
      <c r="R9" s="21">
        <v>64425521.439999998</v>
      </c>
      <c r="S9" s="22">
        <f t="shared" ref="S9:S65" si="1">Q9/H9*100</f>
        <v>99.602665460423395</v>
      </c>
      <c r="T9" s="7">
        <v>0</v>
      </c>
    </row>
    <row r="10" spans="1:20" ht="72.599999999999994" customHeight="1" outlineLevel="1" x14ac:dyDescent="0.3">
      <c r="A10" s="26" t="s">
        <v>9</v>
      </c>
      <c r="B10" s="17">
        <v>120000000</v>
      </c>
      <c r="C10" s="18">
        <v>115826237.58</v>
      </c>
      <c r="D10" s="18">
        <v>107679673.13</v>
      </c>
      <c r="E10" s="19"/>
      <c r="F10" s="19"/>
      <c r="G10" s="20">
        <v>0</v>
      </c>
      <c r="H10" s="18">
        <v>115826237.58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99521714.200000003</v>
      </c>
      <c r="Q10" s="18">
        <v>107679673.13</v>
      </c>
      <c r="R10" s="21">
        <v>99521714.200000003</v>
      </c>
      <c r="S10" s="22">
        <f t="shared" si="1"/>
        <v>92.966563863068373</v>
      </c>
      <c r="T10" s="7">
        <v>0</v>
      </c>
    </row>
    <row r="11" spans="1:20" ht="42.6" customHeight="1" outlineLevel="1" x14ac:dyDescent="0.3">
      <c r="A11" s="26" t="s">
        <v>10</v>
      </c>
      <c r="B11" s="17">
        <v>130000000</v>
      </c>
      <c r="C11" s="18">
        <v>11996714.640000001</v>
      </c>
      <c r="D11" s="18">
        <v>11996714.640000001</v>
      </c>
      <c r="E11" s="19"/>
      <c r="F11" s="19"/>
      <c r="G11" s="20">
        <v>0</v>
      </c>
      <c r="H11" s="18">
        <v>11996714.640000001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9873149.5299999993</v>
      </c>
      <c r="Q11" s="18">
        <v>11996714.640000001</v>
      </c>
      <c r="R11" s="21">
        <v>9873149.5299999993</v>
      </c>
      <c r="S11" s="22">
        <f t="shared" si="1"/>
        <v>100</v>
      </c>
      <c r="T11" s="7">
        <v>0</v>
      </c>
    </row>
    <row r="12" spans="1:20" ht="33.6" outlineLevel="1" x14ac:dyDescent="0.3">
      <c r="A12" s="26" t="s">
        <v>11</v>
      </c>
      <c r="B12" s="17">
        <v>140000000</v>
      </c>
      <c r="C12" s="18">
        <v>756400</v>
      </c>
      <c r="D12" s="18">
        <v>756400</v>
      </c>
      <c r="E12" s="19"/>
      <c r="F12" s="19"/>
      <c r="G12" s="20">
        <v>0</v>
      </c>
      <c r="H12" s="18">
        <v>756400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659660</v>
      </c>
      <c r="Q12" s="18">
        <v>756400</v>
      </c>
      <c r="R12" s="21">
        <v>659660</v>
      </c>
      <c r="S12" s="22">
        <f t="shared" si="1"/>
        <v>100</v>
      </c>
      <c r="T12" s="7">
        <v>0</v>
      </c>
    </row>
    <row r="13" spans="1:20" ht="16.8" outlineLevel="1" x14ac:dyDescent="0.3">
      <c r="A13" s="26" t="s">
        <v>12</v>
      </c>
      <c r="B13" s="17">
        <v>150000000</v>
      </c>
      <c r="C13" s="18">
        <v>365000</v>
      </c>
      <c r="D13" s="18">
        <v>365000</v>
      </c>
      <c r="E13" s="19"/>
      <c r="F13" s="19"/>
      <c r="G13" s="20">
        <v>0</v>
      </c>
      <c r="H13" s="18">
        <v>365000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155000</v>
      </c>
      <c r="Q13" s="18">
        <v>365000</v>
      </c>
      <c r="R13" s="21">
        <v>155000</v>
      </c>
      <c r="S13" s="22">
        <f t="shared" si="1"/>
        <v>100</v>
      </c>
      <c r="T13" s="7">
        <v>0</v>
      </c>
    </row>
    <row r="14" spans="1:20" ht="33.6" outlineLevel="1" x14ac:dyDescent="0.3">
      <c r="A14" s="26" t="s">
        <v>13</v>
      </c>
      <c r="B14" s="17">
        <v>160000000</v>
      </c>
      <c r="C14" s="18">
        <v>50000</v>
      </c>
      <c r="D14" s="18">
        <v>41950</v>
      </c>
      <c r="E14" s="19"/>
      <c r="F14" s="19"/>
      <c r="G14" s="20">
        <v>0</v>
      </c>
      <c r="H14" s="18">
        <v>50000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42950</v>
      </c>
      <c r="Q14" s="18">
        <v>41950</v>
      </c>
      <c r="R14" s="21">
        <v>42950</v>
      </c>
      <c r="S14" s="22">
        <f t="shared" si="1"/>
        <v>83.899999999999991</v>
      </c>
      <c r="T14" s="7">
        <v>0</v>
      </c>
    </row>
    <row r="15" spans="1:20" ht="50.4" outlineLevel="1" x14ac:dyDescent="0.3">
      <c r="A15" s="26" t="s">
        <v>14</v>
      </c>
      <c r="B15" s="17">
        <v>180000000</v>
      </c>
      <c r="C15" s="18">
        <v>8282375.25</v>
      </c>
      <c r="D15" s="18">
        <v>8267371.4000000004</v>
      </c>
      <c r="E15" s="19"/>
      <c r="F15" s="19"/>
      <c r="G15" s="20">
        <v>0</v>
      </c>
      <c r="H15" s="18">
        <v>8282375.25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93779.22</v>
      </c>
      <c r="Q15" s="18">
        <v>8267371.4000000004</v>
      </c>
      <c r="R15" s="21">
        <v>93779.22</v>
      </c>
      <c r="S15" s="22">
        <f t="shared" si="1"/>
        <v>99.818846049024415</v>
      </c>
      <c r="T15" s="7">
        <v>0</v>
      </c>
    </row>
    <row r="16" spans="1:20" ht="67.2" outlineLevel="1" x14ac:dyDescent="0.3">
      <c r="A16" s="26" t="s">
        <v>15</v>
      </c>
      <c r="B16" s="17">
        <v>190000000</v>
      </c>
      <c r="C16" s="18">
        <v>171062</v>
      </c>
      <c r="D16" s="18">
        <v>169300</v>
      </c>
      <c r="E16" s="19"/>
      <c r="F16" s="19"/>
      <c r="G16" s="20">
        <v>0</v>
      </c>
      <c r="H16" s="18">
        <v>171062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6736370.0300000003</v>
      </c>
      <c r="Q16" s="18">
        <v>169300</v>
      </c>
      <c r="R16" s="21">
        <v>6736370.0300000003</v>
      </c>
      <c r="S16" s="22">
        <f t="shared" si="1"/>
        <v>98.969964106581244</v>
      </c>
      <c r="T16" s="7">
        <v>0</v>
      </c>
    </row>
    <row r="17" spans="1:20" ht="67.2" outlineLevel="1" x14ac:dyDescent="0.3">
      <c r="A17" s="25" t="s">
        <v>16</v>
      </c>
      <c r="B17" s="11">
        <v>200000000</v>
      </c>
      <c r="C17" s="12">
        <v>15246965.560000001</v>
      </c>
      <c r="D17" s="12">
        <v>13237595.869999999</v>
      </c>
      <c r="E17" s="19"/>
      <c r="F17" s="19"/>
      <c r="G17" s="20">
        <v>0</v>
      </c>
      <c r="H17" s="12">
        <f>SUM(H18:H26)</f>
        <v>15246965.559999999</v>
      </c>
      <c r="I17" s="12">
        <f t="shared" ref="I17:Q17" si="2">SUM(I18:I26)</f>
        <v>0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</v>
      </c>
      <c r="P17" s="12">
        <f t="shared" si="2"/>
        <v>19700519.859999999</v>
      </c>
      <c r="Q17" s="12">
        <f t="shared" si="2"/>
        <v>13237595.869999999</v>
      </c>
      <c r="R17" s="21">
        <v>52000</v>
      </c>
      <c r="S17" s="16">
        <f t="shared" si="1"/>
        <v>86.821182994788643</v>
      </c>
      <c r="T17" s="7">
        <v>0</v>
      </c>
    </row>
    <row r="18" spans="1:20" ht="33.6" x14ac:dyDescent="0.3">
      <c r="A18" s="26" t="s">
        <v>17</v>
      </c>
      <c r="B18" s="17">
        <v>210000000</v>
      </c>
      <c r="C18" s="18">
        <v>4545731.55</v>
      </c>
      <c r="D18" s="18">
        <v>4545731.55</v>
      </c>
      <c r="E18" s="13"/>
      <c r="F18" s="13"/>
      <c r="G18" s="14">
        <v>0</v>
      </c>
      <c r="H18" s="18">
        <v>4545731.55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9850259.9299999997</v>
      </c>
      <c r="Q18" s="18">
        <v>4545731.55</v>
      </c>
      <c r="R18" s="15">
        <v>9850259.9299999997</v>
      </c>
      <c r="S18" s="22">
        <f t="shared" si="1"/>
        <v>100</v>
      </c>
      <c r="T18" s="7">
        <v>0</v>
      </c>
    </row>
    <row r="19" spans="1:20" ht="40.799999999999997" customHeight="1" outlineLevel="1" x14ac:dyDescent="0.3">
      <c r="A19" s="26" t="s">
        <v>18</v>
      </c>
      <c r="B19" s="17">
        <v>220000000</v>
      </c>
      <c r="C19" s="18">
        <v>354021</v>
      </c>
      <c r="D19" s="18">
        <v>354021</v>
      </c>
      <c r="E19" s="19"/>
      <c r="F19" s="19"/>
      <c r="G19" s="20">
        <v>0</v>
      </c>
      <c r="H19" s="18">
        <v>354021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4564226.24</v>
      </c>
      <c r="Q19" s="18">
        <v>354021</v>
      </c>
      <c r="R19" s="21">
        <v>4564226.24</v>
      </c>
      <c r="S19" s="22">
        <f t="shared" si="1"/>
        <v>100</v>
      </c>
      <c r="T19" s="7">
        <v>0</v>
      </c>
    </row>
    <row r="20" spans="1:20" ht="103.8" customHeight="1" outlineLevel="1" x14ac:dyDescent="0.3">
      <c r="A20" s="26" t="s">
        <v>19</v>
      </c>
      <c r="B20" s="17">
        <v>240000000</v>
      </c>
      <c r="C20" s="18">
        <v>1900000</v>
      </c>
      <c r="D20" s="18">
        <v>1900000</v>
      </c>
      <c r="E20" s="19"/>
      <c r="F20" s="19"/>
      <c r="G20" s="20">
        <v>0</v>
      </c>
      <c r="H20" s="18">
        <v>1900000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47650</v>
      </c>
      <c r="Q20" s="18">
        <v>1900000</v>
      </c>
      <c r="R20" s="21">
        <v>47650</v>
      </c>
      <c r="S20" s="22">
        <f t="shared" si="1"/>
        <v>100</v>
      </c>
      <c r="T20" s="7">
        <v>0</v>
      </c>
    </row>
    <row r="21" spans="1:20" ht="33.6" outlineLevel="1" x14ac:dyDescent="0.3">
      <c r="A21" s="26" t="s">
        <v>20</v>
      </c>
      <c r="B21" s="17">
        <v>270000000</v>
      </c>
      <c r="C21" s="18">
        <v>242439.5</v>
      </c>
      <c r="D21" s="17">
        <v>0</v>
      </c>
      <c r="E21" s="19"/>
      <c r="F21" s="19"/>
      <c r="G21" s="20">
        <v>0</v>
      </c>
      <c r="H21" s="18">
        <v>242439.5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1899996</v>
      </c>
      <c r="Q21" s="27">
        <v>0</v>
      </c>
      <c r="R21" s="21">
        <v>1899996</v>
      </c>
      <c r="S21" s="22">
        <f t="shared" si="1"/>
        <v>0</v>
      </c>
      <c r="T21" s="7">
        <v>0</v>
      </c>
    </row>
    <row r="22" spans="1:20" ht="41.4" customHeight="1" outlineLevel="1" x14ac:dyDescent="0.3">
      <c r="A22" s="26" t="s">
        <v>21</v>
      </c>
      <c r="B22" s="17">
        <v>280000000</v>
      </c>
      <c r="C22" s="18">
        <v>700000</v>
      </c>
      <c r="D22" s="18">
        <v>353802.08</v>
      </c>
      <c r="E22" s="19"/>
      <c r="F22" s="19"/>
      <c r="G22" s="20">
        <v>0</v>
      </c>
      <c r="H22" s="18">
        <v>700000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18">
        <v>353802.08</v>
      </c>
      <c r="R22" s="21">
        <v>0</v>
      </c>
      <c r="S22" s="22">
        <f t="shared" si="1"/>
        <v>50.543154285714287</v>
      </c>
      <c r="T22" s="7">
        <v>0</v>
      </c>
    </row>
    <row r="23" spans="1:20" ht="67.2" outlineLevel="1" x14ac:dyDescent="0.3">
      <c r="A23" s="26" t="s">
        <v>22</v>
      </c>
      <c r="B23" s="17" t="s">
        <v>59</v>
      </c>
      <c r="C23" s="18">
        <v>3353385.29</v>
      </c>
      <c r="D23" s="18">
        <v>2798273.55</v>
      </c>
      <c r="E23" s="19"/>
      <c r="F23" s="19"/>
      <c r="G23" s="20">
        <v>0</v>
      </c>
      <c r="H23" s="18">
        <v>3353385.29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468122.91</v>
      </c>
      <c r="Q23" s="18">
        <v>2798273.55</v>
      </c>
      <c r="R23" s="21">
        <v>468122.91</v>
      </c>
      <c r="S23" s="22">
        <f t="shared" si="1"/>
        <v>83.446228452919584</v>
      </c>
      <c r="T23" s="7">
        <v>0</v>
      </c>
    </row>
    <row r="24" spans="1:20" ht="73.8" customHeight="1" outlineLevel="1" x14ac:dyDescent="0.3">
      <c r="A24" s="26" t="s">
        <v>23</v>
      </c>
      <c r="B24" s="17" t="s">
        <v>60</v>
      </c>
      <c r="C24" s="18">
        <v>386834.18</v>
      </c>
      <c r="D24" s="18">
        <v>323352.52</v>
      </c>
      <c r="E24" s="19"/>
      <c r="F24" s="19"/>
      <c r="G24" s="20">
        <v>0</v>
      </c>
      <c r="H24" s="18">
        <v>386834.18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1324498.1100000001</v>
      </c>
      <c r="Q24" s="18">
        <v>323352.52</v>
      </c>
      <c r="R24" s="21">
        <v>1324498.1100000001</v>
      </c>
      <c r="S24" s="22">
        <f t="shared" si="1"/>
        <v>83.589438761590301</v>
      </c>
      <c r="T24" s="7">
        <v>0</v>
      </c>
    </row>
    <row r="25" spans="1:20" ht="37.200000000000003" customHeight="1" outlineLevel="1" x14ac:dyDescent="0.3">
      <c r="A25" s="26" t="s">
        <v>24</v>
      </c>
      <c r="B25" s="17" t="s">
        <v>61</v>
      </c>
      <c r="C25" s="18">
        <v>3007054.04</v>
      </c>
      <c r="D25" s="18">
        <v>2204915.17</v>
      </c>
      <c r="E25" s="19"/>
      <c r="F25" s="19"/>
      <c r="G25" s="20">
        <v>0</v>
      </c>
      <c r="H25" s="18">
        <v>3007054.04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406895.32</v>
      </c>
      <c r="Q25" s="18">
        <v>2204915.17</v>
      </c>
      <c r="R25" s="21">
        <v>406895.32</v>
      </c>
      <c r="S25" s="22">
        <f t="shared" si="1"/>
        <v>73.324760402377066</v>
      </c>
      <c r="T25" s="7">
        <v>0</v>
      </c>
    </row>
    <row r="26" spans="1:20" ht="59.4" customHeight="1" outlineLevel="1" x14ac:dyDescent="0.3">
      <c r="A26" s="26" t="s">
        <v>62</v>
      </c>
      <c r="B26" s="17" t="s">
        <v>63</v>
      </c>
      <c r="C26" s="18">
        <v>757500</v>
      </c>
      <c r="D26" s="18">
        <v>757500</v>
      </c>
      <c r="E26" s="19"/>
      <c r="F26" s="19"/>
      <c r="G26" s="20">
        <v>0</v>
      </c>
      <c r="H26" s="18">
        <v>757500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1138871.3500000001</v>
      </c>
      <c r="Q26" s="18">
        <v>757500</v>
      </c>
      <c r="R26" s="21">
        <v>1138871.3500000001</v>
      </c>
      <c r="S26" s="22">
        <f t="shared" si="1"/>
        <v>100</v>
      </c>
      <c r="T26" s="7">
        <v>0</v>
      </c>
    </row>
    <row r="27" spans="1:20" ht="56.4" customHeight="1" x14ac:dyDescent="0.3">
      <c r="A27" s="25" t="s">
        <v>25</v>
      </c>
      <c r="B27" s="11">
        <v>300000000</v>
      </c>
      <c r="C27" s="12">
        <v>25580709.940000001</v>
      </c>
      <c r="D27" s="12">
        <v>24788324.530000001</v>
      </c>
      <c r="E27" s="13"/>
      <c r="F27" s="13"/>
      <c r="G27" s="14">
        <v>0</v>
      </c>
      <c r="H27" s="12">
        <f>SUM(H28:H34)</f>
        <v>25580709.939999998</v>
      </c>
      <c r="I27" s="12">
        <f t="shared" ref="I27:Q27" si="3">SUM(I28:I34)</f>
        <v>0</v>
      </c>
      <c r="J27" s="12">
        <f t="shared" si="3"/>
        <v>0</v>
      </c>
      <c r="K27" s="12">
        <f t="shared" si="3"/>
        <v>0</v>
      </c>
      <c r="L27" s="12">
        <f t="shared" si="3"/>
        <v>0</v>
      </c>
      <c r="M27" s="12">
        <f t="shared" si="3"/>
        <v>0</v>
      </c>
      <c r="N27" s="12">
        <f t="shared" si="3"/>
        <v>0</v>
      </c>
      <c r="O27" s="12">
        <f t="shared" si="3"/>
        <v>0</v>
      </c>
      <c r="P27" s="12">
        <f t="shared" si="3"/>
        <v>25492846.719999999</v>
      </c>
      <c r="Q27" s="12">
        <f t="shared" si="3"/>
        <v>24788324.529999997</v>
      </c>
      <c r="R27" s="15">
        <v>22753603.550000001</v>
      </c>
      <c r="S27" s="16">
        <f t="shared" si="1"/>
        <v>96.902410402766165</v>
      </c>
      <c r="T27" s="7">
        <v>0</v>
      </c>
    </row>
    <row r="28" spans="1:20" ht="33.6" outlineLevel="1" x14ac:dyDescent="0.3">
      <c r="A28" s="26" t="s">
        <v>26</v>
      </c>
      <c r="B28" s="17">
        <v>310000000</v>
      </c>
      <c r="C28" s="18">
        <v>19744979.379999999</v>
      </c>
      <c r="D28" s="18">
        <v>18952593.98</v>
      </c>
      <c r="E28" s="19"/>
      <c r="F28" s="19"/>
      <c r="G28" s="20">
        <v>0</v>
      </c>
      <c r="H28" s="18">
        <v>19744979.379999999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17579377.140000001</v>
      </c>
      <c r="Q28" s="18">
        <v>18952593.98</v>
      </c>
      <c r="R28" s="21">
        <v>17579377.140000001</v>
      </c>
      <c r="S28" s="22">
        <f t="shared" si="1"/>
        <v>95.986901861226457</v>
      </c>
      <c r="T28" s="7">
        <v>0</v>
      </c>
    </row>
    <row r="29" spans="1:20" ht="33.6" outlineLevel="1" x14ac:dyDescent="0.3">
      <c r="A29" s="26" t="s">
        <v>27</v>
      </c>
      <c r="B29" s="17">
        <v>320000000</v>
      </c>
      <c r="C29" s="18">
        <v>4671082.5599999996</v>
      </c>
      <c r="D29" s="18">
        <v>4671082.5599999996</v>
      </c>
      <c r="E29" s="19"/>
      <c r="F29" s="19"/>
      <c r="G29" s="20">
        <v>0</v>
      </c>
      <c r="H29" s="18">
        <v>4671082.5599999996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4018449.41</v>
      </c>
      <c r="Q29" s="18">
        <v>4671082.5599999996</v>
      </c>
      <c r="R29" s="21">
        <v>4018449.41</v>
      </c>
      <c r="S29" s="22">
        <f t="shared" si="1"/>
        <v>100</v>
      </c>
      <c r="T29" s="7">
        <v>0</v>
      </c>
    </row>
    <row r="30" spans="1:20" ht="33.6" outlineLevel="1" x14ac:dyDescent="0.3">
      <c r="A30" s="26" t="s">
        <v>28</v>
      </c>
      <c r="B30" s="17">
        <v>330000000</v>
      </c>
      <c r="C30" s="18">
        <v>228848</v>
      </c>
      <c r="D30" s="18">
        <v>228848</v>
      </c>
      <c r="E30" s="19"/>
      <c r="F30" s="19"/>
      <c r="G30" s="20">
        <v>0</v>
      </c>
      <c r="H30" s="18">
        <v>228848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382463</v>
      </c>
      <c r="Q30" s="18">
        <v>228848</v>
      </c>
      <c r="R30" s="21">
        <v>382463</v>
      </c>
      <c r="S30" s="22">
        <f t="shared" si="1"/>
        <v>100</v>
      </c>
      <c r="T30" s="7">
        <v>0</v>
      </c>
    </row>
    <row r="31" spans="1:20" ht="33.6" outlineLevel="1" x14ac:dyDescent="0.3">
      <c r="A31" s="26" t="s">
        <v>64</v>
      </c>
      <c r="B31" s="17">
        <v>340000000</v>
      </c>
      <c r="C31" s="18">
        <v>50000</v>
      </c>
      <c r="D31" s="18">
        <v>49999.99</v>
      </c>
      <c r="E31" s="19"/>
      <c r="F31" s="19"/>
      <c r="G31" s="20">
        <v>0</v>
      </c>
      <c r="H31" s="18">
        <v>50000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30000</v>
      </c>
      <c r="Q31" s="18">
        <v>49999.99</v>
      </c>
      <c r="R31" s="21">
        <v>30000</v>
      </c>
      <c r="S31" s="22">
        <f t="shared" si="1"/>
        <v>99.999979999999994</v>
      </c>
      <c r="T31" s="7">
        <v>0</v>
      </c>
    </row>
    <row r="32" spans="1:20" ht="50.4" outlineLevel="1" x14ac:dyDescent="0.3">
      <c r="A32" s="26" t="s">
        <v>65</v>
      </c>
      <c r="B32" s="17">
        <v>350000000</v>
      </c>
      <c r="C32" s="18">
        <v>50000</v>
      </c>
      <c r="D32" s="18">
        <v>50000</v>
      </c>
      <c r="E32" s="19"/>
      <c r="F32" s="19"/>
      <c r="G32" s="20">
        <v>0</v>
      </c>
      <c r="H32" s="18">
        <v>50000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503334</v>
      </c>
      <c r="Q32" s="18">
        <v>50000</v>
      </c>
      <c r="R32" s="21">
        <v>503334</v>
      </c>
      <c r="S32" s="22">
        <f t="shared" si="1"/>
        <v>100</v>
      </c>
      <c r="T32" s="7">
        <v>0</v>
      </c>
    </row>
    <row r="33" spans="1:20" ht="50.4" outlineLevel="1" x14ac:dyDescent="0.3">
      <c r="A33" s="26" t="s">
        <v>29</v>
      </c>
      <c r="B33" s="17">
        <v>370000000</v>
      </c>
      <c r="C33" s="18">
        <v>419000</v>
      </c>
      <c r="D33" s="18">
        <v>419000</v>
      </c>
      <c r="E33" s="19"/>
      <c r="F33" s="19"/>
      <c r="G33" s="20">
        <v>0</v>
      </c>
      <c r="H33" s="18">
        <v>419000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239980</v>
      </c>
      <c r="Q33" s="18">
        <v>419000</v>
      </c>
      <c r="R33" s="21">
        <v>239980</v>
      </c>
      <c r="S33" s="22">
        <f t="shared" si="1"/>
        <v>100</v>
      </c>
      <c r="T33" s="7">
        <v>0</v>
      </c>
    </row>
    <row r="34" spans="1:20" ht="50.4" x14ac:dyDescent="0.3">
      <c r="A34" s="26" t="s">
        <v>30</v>
      </c>
      <c r="B34" s="17" t="s">
        <v>66</v>
      </c>
      <c r="C34" s="18">
        <v>416800</v>
      </c>
      <c r="D34" s="18">
        <v>416800</v>
      </c>
      <c r="E34" s="13"/>
      <c r="F34" s="13"/>
      <c r="G34" s="14">
        <v>0</v>
      </c>
      <c r="H34" s="18">
        <v>416800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2739243.17</v>
      </c>
      <c r="Q34" s="18">
        <v>416800</v>
      </c>
      <c r="R34" s="15">
        <v>2739243.17</v>
      </c>
      <c r="S34" s="22">
        <f t="shared" si="1"/>
        <v>100</v>
      </c>
      <c r="T34" s="7">
        <v>0</v>
      </c>
    </row>
    <row r="35" spans="1:20" ht="84" outlineLevel="1" x14ac:dyDescent="0.3">
      <c r="A35" s="25" t="s">
        <v>31</v>
      </c>
      <c r="B35" s="11">
        <v>400000000</v>
      </c>
      <c r="C35" s="12">
        <v>3463284.52</v>
      </c>
      <c r="D35" s="12">
        <v>3427279.8</v>
      </c>
      <c r="E35" s="19"/>
      <c r="F35" s="19"/>
      <c r="G35" s="20">
        <v>0</v>
      </c>
      <c r="H35" s="12">
        <f>SUM(H36:H38)</f>
        <v>3463284.52</v>
      </c>
      <c r="I35" s="12">
        <f t="shared" ref="I35:Q35" si="4">SUM(I36:I38)</f>
        <v>0</v>
      </c>
      <c r="J35" s="12">
        <f t="shared" si="4"/>
        <v>0</v>
      </c>
      <c r="K35" s="12">
        <f t="shared" si="4"/>
        <v>0</v>
      </c>
      <c r="L35" s="12">
        <f t="shared" si="4"/>
        <v>0</v>
      </c>
      <c r="M35" s="12">
        <f t="shared" si="4"/>
        <v>0</v>
      </c>
      <c r="N35" s="12">
        <f t="shared" si="4"/>
        <v>0</v>
      </c>
      <c r="O35" s="12">
        <f t="shared" si="4"/>
        <v>0</v>
      </c>
      <c r="P35" s="12">
        <f t="shared" si="4"/>
        <v>3976904.51</v>
      </c>
      <c r="Q35" s="12">
        <f t="shared" si="4"/>
        <v>3427279.8</v>
      </c>
      <c r="R35" s="21">
        <v>298977</v>
      </c>
      <c r="S35" s="16">
        <f t="shared" si="1"/>
        <v>98.960388042273806</v>
      </c>
      <c r="T35" s="7">
        <v>0</v>
      </c>
    </row>
    <row r="36" spans="1:20" ht="33.6" outlineLevel="1" x14ac:dyDescent="0.3">
      <c r="A36" s="26" t="s">
        <v>32</v>
      </c>
      <c r="B36" s="17">
        <v>420000000</v>
      </c>
      <c r="C36" s="18">
        <v>304800</v>
      </c>
      <c r="D36" s="18">
        <v>304799</v>
      </c>
      <c r="E36" s="19"/>
      <c r="F36" s="19"/>
      <c r="G36" s="20">
        <v>0</v>
      </c>
      <c r="H36" s="18">
        <v>304800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431000</v>
      </c>
      <c r="Q36" s="18">
        <v>304799</v>
      </c>
      <c r="R36" s="21">
        <v>431000</v>
      </c>
      <c r="S36" s="22">
        <f t="shared" si="1"/>
        <v>99.999671916010499</v>
      </c>
      <c r="T36" s="7">
        <v>0</v>
      </c>
    </row>
    <row r="37" spans="1:20" ht="33.6" outlineLevel="1" x14ac:dyDescent="0.3">
      <c r="A37" s="26" t="s">
        <v>33</v>
      </c>
      <c r="B37" s="17">
        <v>440000000</v>
      </c>
      <c r="C37" s="18">
        <v>455000</v>
      </c>
      <c r="D37" s="18">
        <v>455000</v>
      </c>
      <c r="E37" s="19"/>
      <c r="F37" s="19"/>
      <c r="G37" s="20">
        <v>0</v>
      </c>
      <c r="H37" s="18">
        <v>455000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2009266.17</v>
      </c>
      <c r="Q37" s="18">
        <v>455000</v>
      </c>
      <c r="R37" s="21">
        <v>2009266.17</v>
      </c>
      <c r="S37" s="22">
        <f t="shared" si="1"/>
        <v>100</v>
      </c>
      <c r="T37" s="7">
        <v>0</v>
      </c>
    </row>
    <row r="38" spans="1:20" ht="50.4" x14ac:dyDescent="0.3">
      <c r="A38" s="26" t="s">
        <v>34</v>
      </c>
      <c r="B38" s="17">
        <v>480000000</v>
      </c>
      <c r="C38" s="18">
        <v>2703484.52</v>
      </c>
      <c r="D38" s="18">
        <v>2667480.7999999998</v>
      </c>
      <c r="E38" s="13"/>
      <c r="F38" s="13"/>
      <c r="G38" s="14">
        <v>0</v>
      </c>
      <c r="H38" s="18">
        <v>2703484.52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1536638.34</v>
      </c>
      <c r="Q38" s="18">
        <v>2667480.7999999998</v>
      </c>
      <c r="R38" s="15">
        <v>1536638.34</v>
      </c>
      <c r="S38" s="22">
        <f t="shared" si="1"/>
        <v>98.668247599213174</v>
      </c>
      <c r="T38" s="7">
        <v>0</v>
      </c>
    </row>
    <row r="39" spans="1:20" ht="50.4" outlineLevel="1" x14ac:dyDescent="0.3">
      <c r="A39" s="25" t="s">
        <v>35</v>
      </c>
      <c r="B39" s="11">
        <v>500000000</v>
      </c>
      <c r="C39" s="12">
        <v>1619986.22</v>
      </c>
      <c r="D39" s="12">
        <v>1435986.22</v>
      </c>
      <c r="E39" s="19"/>
      <c r="F39" s="19"/>
      <c r="G39" s="20">
        <v>0</v>
      </c>
      <c r="H39" s="12">
        <f>SUM(H40:H43)</f>
        <v>1619986.22</v>
      </c>
      <c r="I39" s="12">
        <f t="shared" ref="I39:Q39" si="5">SUM(I40:I43)</f>
        <v>0</v>
      </c>
      <c r="J39" s="12">
        <f t="shared" si="5"/>
        <v>0</v>
      </c>
      <c r="K39" s="12">
        <f t="shared" si="5"/>
        <v>0</v>
      </c>
      <c r="L39" s="12">
        <f t="shared" si="5"/>
        <v>0</v>
      </c>
      <c r="M39" s="12">
        <f t="shared" si="5"/>
        <v>0</v>
      </c>
      <c r="N39" s="12">
        <f t="shared" si="5"/>
        <v>0</v>
      </c>
      <c r="O39" s="12">
        <f t="shared" si="5"/>
        <v>0</v>
      </c>
      <c r="P39" s="12">
        <f t="shared" si="5"/>
        <v>1713113.81</v>
      </c>
      <c r="Q39" s="12">
        <f t="shared" si="5"/>
        <v>1435986.22</v>
      </c>
      <c r="R39" s="21">
        <v>0</v>
      </c>
      <c r="S39" s="16">
        <f t="shared" si="1"/>
        <v>88.641878694499027</v>
      </c>
      <c r="T39" s="7">
        <v>0</v>
      </c>
    </row>
    <row r="40" spans="1:20" ht="33.6" outlineLevel="1" x14ac:dyDescent="0.3">
      <c r="A40" s="26" t="s">
        <v>36</v>
      </c>
      <c r="B40" s="17">
        <v>510000000</v>
      </c>
      <c r="C40" s="18">
        <v>135000</v>
      </c>
      <c r="D40" s="17">
        <v>0</v>
      </c>
      <c r="E40" s="19"/>
      <c r="F40" s="19"/>
      <c r="G40" s="20">
        <v>0</v>
      </c>
      <c r="H40" s="18">
        <v>135000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1122338.3400000001</v>
      </c>
      <c r="Q40" s="27">
        <v>0</v>
      </c>
      <c r="R40" s="21">
        <v>1122338.3400000001</v>
      </c>
      <c r="S40" s="22">
        <f t="shared" si="1"/>
        <v>0</v>
      </c>
      <c r="T40" s="7">
        <v>0</v>
      </c>
    </row>
    <row r="41" spans="1:20" ht="50.4" outlineLevel="1" x14ac:dyDescent="0.3">
      <c r="A41" s="26" t="s">
        <v>37</v>
      </c>
      <c r="B41" s="17">
        <v>520000000</v>
      </c>
      <c r="C41" s="18">
        <v>849166.67</v>
      </c>
      <c r="D41" s="18">
        <v>819166.67</v>
      </c>
      <c r="E41" s="19"/>
      <c r="F41" s="19"/>
      <c r="G41" s="20">
        <v>0</v>
      </c>
      <c r="H41" s="18">
        <v>849166.67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217300</v>
      </c>
      <c r="Q41" s="18">
        <v>819166.67</v>
      </c>
      <c r="R41" s="21">
        <v>217300</v>
      </c>
      <c r="S41" s="22">
        <f t="shared" si="1"/>
        <v>96.467124645860153</v>
      </c>
      <c r="T41" s="7">
        <v>0</v>
      </c>
    </row>
    <row r="42" spans="1:20" ht="67.2" outlineLevel="1" x14ac:dyDescent="0.3">
      <c r="A42" s="26" t="s">
        <v>38</v>
      </c>
      <c r="B42" s="17">
        <v>530000000</v>
      </c>
      <c r="C42" s="18">
        <v>310000</v>
      </c>
      <c r="D42" s="18">
        <v>291000</v>
      </c>
      <c r="E42" s="19"/>
      <c r="F42" s="19"/>
      <c r="G42" s="20">
        <v>0</v>
      </c>
      <c r="H42" s="18">
        <v>310000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197000</v>
      </c>
      <c r="Q42" s="18">
        <v>291000</v>
      </c>
      <c r="R42" s="21">
        <v>197000</v>
      </c>
      <c r="S42" s="22">
        <f t="shared" si="1"/>
        <v>93.870967741935488</v>
      </c>
      <c r="T42" s="7">
        <v>0</v>
      </c>
    </row>
    <row r="43" spans="1:20" ht="84" x14ac:dyDescent="0.3">
      <c r="A43" s="26" t="s">
        <v>39</v>
      </c>
      <c r="B43" s="17">
        <v>540000000</v>
      </c>
      <c r="C43" s="18">
        <v>325819.55</v>
      </c>
      <c r="D43" s="18">
        <v>325819.55</v>
      </c>
      <c r="E43" s="13"/>
      <c r="F43" s="13"/>
      <c r="G43" s="14">
        <v>0</v>
      </c>
      <c r="H43" s="18">
        <v>325819.55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176475.47</v>
      </c>
      <c r="Q43" s="18">
        <v>325819.55</v>
      </c>
      <c r="R43" s="15">
        <v>176475.47</v>
      </c>
      <c r="S43" s="22">
        <f t="shared" si="1"/>
        <v>100</v>
      </c>
      <c r="T43" s="7">
        <v>0</v>
      </c>
    </row>
    <row r="44" spans="1:20" ht="67.2" outlineLevel="1" x14ac:dyDescent="0.3">
      <c r="A44" s="25" t="s">
        <v>40</v>
      </c>
      <c r="B44" s="11">
        <v>600000000</v>
      </c>
      <c r="C44" s="12">
        <v>1455051.44</v>
      </c>
      <c r="D44" s="12">
        <v>1454707.98</v>
      </c>
      <c r="E44" s="19"/>
      <c r="F44" s="19"/>
      <c r="G44" s="20">
        <v>0</v>
      </c>
      <c r="H44" s="12">
        <f>H45</f>
        <v>1455051.44</v>
      </c>
      <c r="I44" s="12">
        <f t="shared" ref="I44:Q44" si="6">I45</f>
        <v>0</v>
      </c>
      <c r="J44" s="12">
        <f t="shared" si="6"/>
        <v>0</v>
      </c>
      <c r="K44" s="12">
        <f t="shared" si="6"/>
        <v>0</v>
      </c>
      <c r="L44" s="12">
        <f t="shared" si="6"/>
        <v>0</v>
      </c>
      <c r="M44" s="12">
        <f t="shared" si="6"/>
        <v>0</v>
      </c>
      <c r="N44" s="12">
        <f t="shared" si="6"/>
        <v>0</v>
      </c>
      <c r="O44" s="12">
        <f t="shared" si="6"/>
        <v>0</v>
      </c>
      <c r="P44" s="12">
        <f t="shared" si="6"/>
        <v>412140.09</v>
      </c>
      <c r="Q44" s="12">
        <f t="shared" si="6"/>
        <v>1454707.98</v>
      </c>
      <c r="R44" s="21">
        <v>176475.47</v>
      </c>
      <c r="S44" s="16">
        <f t="shared" si="1"/>
        <v>99.976395336236365</v>
      </c>
      <c r="T44" s="7">
        <v>0</v>
      </c>
    </row>
    <row r="45" spans="1:20" ht="50.4" x14ac:dyDescent="0.3">
      <c r="A45" s="26" t="s">
        <v>41</v>
      </c>
      <c r="B45" s="17">
        <v>610000000</v>
      </c>
      <c r="C45" s="18">
        <v>1455051.44</v>
      </c>
      <c r="D45" s="18">
        <v>1454707.98</v>
      </c>
      <c r="E45" s="13"/>
      <c r="F45" s="13"/>
      <c r="G45" s="14">
        <v>0</v>
      </c>
      <c r="H45" s="18">
        <v>1455051.44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412140.09</v>
      </c>
      <c r="Q45" s="18">
        <v>1454707.98</v>
      </c>
      <c r="R45" s="15">
        <v>412140.09</v>
      </c>
      <c r="S45" s="22">
        <f t="shared" si="1"/>
        <v>99.976395336236365</v>
      </c>
      <c r="T45" s="7">
        <v>0</v>
      </c>
    </row>
    <row r="46" spans="1:20" ht="84" outlineLevel="1" x14ac:dyDescent="0.3">
      <c r="A46" s="25" t="s">
        <v>42</v>
      </c>
      <c r="B46" s="11">
        <v>700000000</v>
      </c>
      <c r="C46" s="12">
        <v>222000</v>
      </c>
      <c r="D46" s="12">
        <v>220889</v>
      </c>
      <c r="E46" s="19"/>
      <c r="F46" s="19"/>
      <c r="G46" s="20">
        <v>0</v>
      </c>
      <c r="H46" s="12">
        <f>SUM(H47:H48)</f>
        <v>222000</v>
      </c>
      <c r="I46" s="12">
        <f t="shared" ref="I46:Q46" si="7">SUM(I47:I48)</f>
        <v>0</v>
      </c>
      <c r="J46" s="12">
        <f t="shared" si="7"/>
        <v>0</v>
      </c>
      <c r="K46" s="12">
        <f t="shared" si="7"/>
        <v>0</v>
      </c>
      <c r="L46" s="12">
        <f t="shared" si="7"/>
        <v>0</v>
      </c>
      <c r="M46" s="12">
        <f t="shared" si="7"/>
        <v>0</v>
      </c>
      <c r="N46" s="12">
        <f t="shared" si="7"/>
        <v>0</v>
      </c>
      <c r="O46" s="12">
        <f t="shared" si="7"/>
        <v>0</v>
      </c>
      <c r="P46" s="12">
        <f t="shared" si="7"/>
        <v>219752.09</v>
      </c>
      <c r="Q46" s="12">
        <f t="shared" si="7"/>
        <v>220889</v>
      </c>
      <c r="R46" s="21">
        <v>192388</v>
      </c>
      <c r="S46" s="16">
        <f t="shared" si="1"/>
        <v>99.499549549549542</v>
      </c>
      <c r="T46" s="7">
        <v>0</v>
      </c>
    </row>
    <row r="47" spans="1:20" ht="67.2" outlineLevel="1" x14ac:dyDescent="0.3">
      <c r="A47" s="26" t="s">
        <v>43</v>
      </c>
      <c r="B47" s="17">
        <v>710000000</v>
      </c>
      <c r="C47" s="18">
        <v>112000</v>
      </c>
      <c r="D47" s="18">
        <v>110889</v>
      </c>
      <c r="E47" s="19"/>
      <c r="F47" s="19"/>
      <c r="G47" s="20">
        <v>0</v>
      </c>
      <c r="H47" s="18">
        <v>112000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110000</v>
      </c>
      <c r="Q47" s="18">
        <v>110889</v>
      </c>
      <c r="R47" s="21">
        <v>110000</v>
      </c>
      <c r="S47" s="22">
        <f t="shared" si="1"/>
        <v>99.008035714285711</v>
      </c>
      <c r="T47" s="7">
        <v>0</v>
      </c>
    </row>
    <row r="48" spans="1:20" ht="100.8" outlineLevel="1" x14ac:dyDescent="0.3">
      <c r="A48" s="26" t="s">
        <v>44</v>
      </c>
      <c r="B48" s="17">
        <v>750000000</v>
      </c>
      <c r="C48" s="18">
        <v>110000</v>
      </c>
      <c r="D48" s="18">
        <v>110000</v>
      </c>
      <c r="E48" s="19"/>
      <c r="F48" s="19"/>
      <c r="G48" s="20">
        <v>0</v>
      </c>
      <c r="H48" s="18">
        <v>110000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109752.09</v>
      </c>
      <c r="Q48" s="18">
        <v>110000</v>
      </c>
      <c r="R48" s="21">
        <v>109752.09</v>
      </c>
      <c r="S48" s="22">
        <f t="shared" si="1"/>
        <v>100</v>
      </c>
      <c r="T48" s="7">
        <v>0</v>
      </c>
    </row>
    <row r="49" spans="1:20" ht="67.2" x14ac:dyDescent="0.3">
      <c r="A49" s="25" t="s">
        <v>45</v>
      </c>
      <c r="B49" s="11">
        <v>800000000</v>
      </c>
      <c r="C49" s="12">
        <v>48041228.460000001</v>
      </c>
      <c r="D49" s="12">
        <v>47055550.609999999</v>
      </c>
      <c r="E49" s="13"/>
      <c r="F49" s="13"/>
      <c r="G49" s="14">
        <v>0</v>
      </c>
      <c r="H49" s="12">
        <f>SUM(H50:H52)</f>
        <v>48041228.460000001</v>
      </c>
      <c r="I49" s="12">
        <f t="shared" ref="I49:Q49" si="8">SUM(I50:I52)</f>
        <v>0</v>
      </c>
      <c r="J49" s="12">
        <f t="shared" si="8"/>
        <v>0</v>
      </c>
      <c r="K49" s="12">
        <f t="shared" si="8"/>
        <v>0</v>
      </c>
      <c r="L49" s="12">
        <f t="shared" si="8"/>
        <v>0</v>
      </c>
      <c r="M49" s="12">
        <f t="shared" si="8"/>
        <v>0</v>
      </c>
      <c r="N49" s="12">
        <f t="shared" si="8"/>
        <v>0</v>
      </c>
      <c r="O49" s="12">
        <f t="shared" si="8"/>
        <v>0</v>
      </c>
      <c r="P49" s="12">
        <f t="shared" si="8"/>
        <v>44916745.989999995</v>
      </c>
      <c r="Q49" s="12">
        <f t="shared" si="8"/>
        <v>47055550.609999999</v>
      </c>
      <c r="R49" s="15">
        <v>44916745.990000002</v>
      </c>
      <c r="S49" s="16">
        <f t="shared" si="1"/>
        <v>97.948266766698737</v>
      </c>
      <c r="T49" s="7">
        <v>0</v>
      </c>
    </row>
    <row r="50" spans="1:20" ht="67.2" outlineLevel="1" x14ac:dyDescent="0.3">
      <c r="A50" s="26" t="s">
        <v>46</v>
      </c>
      <c r="B50" s="17">
        <v>810000000</v>
      </c>
      <c r="C50" s="18">
        <v>42514115.840000004</v>
      </c>
      <c r="D50" s="18">
        <v>41528667.030000001</v>
      </c>
      <c r="E50" s="19"/>
      <c r="F50" s="19"/>
      <c r="G50" s="20">
        <v>0</v>
      </c>
      <c r="H50" s="18">
        <v>42514115.840000004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38583477.479999997</v>
      </c>
      <c r="Q50" s="18">
        <v>41528667.030000001</v>
      </c>
      <c r="R50" s="21">
        <v>38583477.479999997</v>
      </c>
      <c r="S50" s="22">
        <f t="shared" si="1"/>
        <v>97.682066789984063</v>
      </c>
      <c r="T50" s="7">
        <v>0</v>
      </c>
    </row>
    <row r="51" spans="1:20" ht="100.8" outlineLevel="1" x14ac:dyDescent="0.3">
      <c r="A51" s="26" t="s">
        <v>47</v>
      </c>
      <c r="B51" s="17">
        <v>820000000</v>
      </c>
      <c r="C51" s="18">
        <v>4656176.62</v>
      </c>
      <c r="D51" s="18">
        <v>4656176.62</v>
      </c>
      <c r="E51" s="19"/>
      <c r="F51" s="19"/>
      <c r="G51" s="20">
        <v>0</v>
      </c>
      <c r="H51" s="18">
        <v>4656176.62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4527093.53</v>
      </c>
      <c r="Q51" s="18">
        <v>4656176.62</v>
      </c>
      <c r="R51" s="21">
        <v>4527093.53</v>
      </c>
      <c r="S51" s="22">
        <f t="shared" si="1"/>
        <v>100</v>
      </c>
      <c r="T51" s="7">
        <v>0</v>
      </c>
    </row>
    <row r="52" spans="1:20" ht="50.4" outlineLevel="1" x14ac:dyDescent="0.3">
      <c r="A52" s="26" t="s">
        <v>48</v>
      </c>
      <c r="B52" s="17">
        <v>840000000</v>
      </c>
      <c r="C52" s="18">
        <v>870936</v>
      </c>
      <c r="D52" s="18">
        <v>870706.96</v>
      </c>
      <c r="E52" s="19"/>
      <c r="F52" s="19"/>
      <c r="G52" s="20">
        <v>0</v>
      </c>
      <c r="H52" s="18">
        <v>870936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1806174.98</v>
      </c>
      <c r="Q52" s="18">
        <v>870706.96</v>
      </c>
      <c r="R52" s="21">
        <v>1806174.98</v>
      </c>
      <c r="S52" s="22">
        <f t="shared" si="1"/>
        <v>99.973701856393575</v>
      </c>
      <c r="T52" s="7">
        <v>0</v>
      </c>
    </row>
    <row r="53" spans="1:20" ht="67.2" x14ac:dyDescent="0.3">
      <c r="A53" s="25" t="s">
        <v>49</v>
      </c>
      <c r="B53" s="11">
        <v>900000000</v>
      </c>
      <c r="C53" s="12">
        <v>114400</v>
      </c>
      <c r="D53" s="12">
        <v>114400</v>
      </c>
      <c r="E53" s="13"/>
      <c r="F53" s="13"/>
      <c r="G53" s="14">
        <v>0</v>
      </c>
      <c r="H53" s="12">
        <f>SUM(H54:H55)</f>
        <v>114400</v>
      </c>
      <c r="I53" s="12">
        <f t="shared" ref="I53:Q53" si="9">SUM(I54:I55)</f>
        <v>0</v>
      </c>
      <c r="J53" s="12">
        <f t="shared" si="9"/>
        <v>0</v>
      </c>
      <c r="K53" s="12">
        <f t="shared" si="9"/>
        <v>0</v>
      </c>
      <c r="L53" s="12">
        <f t="shared" si="9"/>
        <v>0</v>
      </c>
      <c r="M53" s="12">
        <f t="shared" si="9"/>
        <v>0</v>
      </c>
      <c r="N53" s="12">
        <f t="shared" si="9"/>
        <v>0</v>
      </c>
      <c r="O53" s="12">
        <f t="shared" si="9"/>
        <v>0</v>
      </c>
      <c r="P53" s="12">
        <f t="shared" si="9"/>
        <v>171400</v>
      </c>
      <c r="Q53" s="12">
        <f t="shared" si="9"/>
        <v>114400</v>
      </c>
      <c r="R53" s="15">
        <v>171400</v>
      </c>
      <c r="S53" s="16">
        <f t="shared" si="1"/>
        <v>100</v>
      </c>
      <c r="T53" s="7">
        <v>0</v>
      </c>
    </row>
    <row r="54" spans="1:20" ht="33.6" outlineLevel="1" x14ac:dyDescent="0.3">
      <c r="A54" s="26" t="s">
        <v>50</v>
      </c>
      <c r="B54" s="17">
        <v>910000000</v>
      </c>
      <c r="C54" s="18">
        <v>84400</v>
      </c>
      <c r="D54" s="18">
        <v>84400</v>
      </c>
      <c r="E54" s="19"/>
      <c r="F54" s="19"/>
      <c r="G54" s="20">
        <v>0</v>
      </c>
      <c r="H54" s="18">
        <v>84400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146400</v>
      </c>
      <c r="Q54" s="18">
        <v>84400</v>
      </c>
      <c r="R54" s="21">
        <v>146400</v>
      </c>
      <c r="S54" s="22">
        <f t="shared" si="1"/>
        <v>100</v>
      </c>
      <c r="T54" s="7">
        <v>0</v>
      </c>
    </row>
    <row r="55" spans="1:20" ht="33.6" outlineLevel="1" x14ac:dyDescent="0.3">
      <c r="A55" s="26" t="s">
        <v>51</v>
      </c>
      <c r="B55" s="17">
        <v>920000000</v>
      </c>
      <c r="C55" s="18">
        <v>30000</v>
      </c>
      <c r="D55" s="18">
        <v>30000</v>
      </c>
      <c r="E55" s="19"/>
      <c r="F55" s="19"/>
      <c r="G55" s="20">
        <v>0</v>
      </c>
      <c r="H55" s="18">
        <v>30000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25000</v>
      </c>
      <c r="Q55" s="18">
        <v>30000</v>
      </c>
      <c r="R55" s="21">
        <v>25000</v>
      </c>
      <c r="S55" s="22">
        <f t="shared" si="1"/>
        <v>100</v>
      </c>
      <c r="T55" s="7">
        <v>0</v>
      </c>
    </row>
    <row r="56" spans="1:20" ht="100.8" x14ac:dyDescent="0.3">
      <c r="A56" s="25" t="s">
        <v>52</v>
      </c>
      <c r="B56" s="11">
        <v>1100000000</v>
      </c>
      <c r="C56" s="12">
        <v>1500</v>
      </c>
      <c r="D56" s="12">
        <v>1500</v>
      </c>
      <c r="E56" s="13"/>
      <c r="F56" s="13"/>
      <c r="G56" s="14">
        <v>0</v>
      </c>
      <c r="H56" s="12">
        <f>H57</f>
        <v>1500</v>
      </c>
      <c r="I56" s="12">
        <f t="shared" ref="I56:Q56" si="10">I57</f>
        <v>0</v>
      </c>
      <c r="J56" s="12">
        <f t="shared" si="10"/>
        <v>0</v>
      </c>
      <c r="K56" s="12">
        <f t="shared" si="10"/>
        <v>0</v>
      </c>
      <c r="L56" s="12">
        <f t="shared" si="10"/>
        <v>0</v>
      </c>
      <c r="M56" s="12">
        <f t="shared" si="10"/>
        <v>0</v>
      </c>
      <c r="N56" s="12">
        <f t="shared" si="10"/>
        <v>0</v>
      </c>
      <c r="O56" s="12">
        <f t="shared" si="10"/>
        <v>0</v>
      </c>
      <c r="P56" s="12">
        <f t="shared" si="10"/>
        <v>1500</v>
      </c>
      <c r="Q56" s="12">
        <f t="shared" si="10"/>
        <v>1500</v>
      </c>
      <c r="R56" s="15">
        <v>1500</v>
      </c>
      <c r="S56" s="16">
        <f t="shared" si="1"/>
        <v>100</v>
      </c>
      <c r="T56" s="7">
        <v>0</v>
      </c>
    </row>
    <row r="57" spans="1:20" ht="24" customHeight="1" outlineLevel="1" x14ac:dyDescent="0.3">
      <c r="A57" s="26" t="s">
        <v>53</v>
      </c>
      <c r="B57" s="17">
        <v>1110000000</v>
      </c>
      <c r="C57" s="18">
        <v>1500</v>
      </c>
      <c r="D57" s="18">
        <v>1500</v>
      </c>
      <c r="E57" s="19"/>
      <c r="F57" s="19"/>
      <c r="G57" s="20">
        <v>0</v>
      </c>
      <c r="H57" s="18">
        <v>1500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1500</v>
      </c>
      <c r="Q57" s="18">
        <v>1500</v>
      </c>
      <c r="R57" s="21">
        <v>1500</v>
      </c>
      <c r="S57" s="22">
        <f t="shared" si="1"/>
        <v>100</v>
      </c>
      <c r="T57" s="7">
        <v>0</v>
      </c>
    </row>
    <row r="58" spans="1:20" ht="67.2" x14ac:dyDescent="0.3">
      <c r="A58" s="25" t="s">
        <v>54</v>
      </c>
      <c r="B58" s="11">
        <v>1200000000</v>
      </c>
      <c r="C58" s="12">
        <v>1373100</v>
      </c>
      <c r="D58" s="12">
        <v>1373100</v>
      </c>
      <c r="E58" s="13"/>
      <c r="F58" s="13"/>
      <c r="G58" s="14">
        <v>0</v>
      </c>
      <c r="H58" s="12">
        <f>SUM(H59:H60)</f>
        <v>1373100</v>
      </c>
      <c r="I58" s="12">
        <f t="shared" ref="I58:Q58" si="11">SUM(I59:I60)</f>
        <v>0</v>
      </c>
      <c r="J58" s="12">
        <f t="shared" si="11"/>
        <v>0</v>
      </c>
      <c r="K58" s="12">
        <f t="shared" si="11"/>
        <v>0</v>
      </c>
      <c r="L58" s="12">
        <f t="shared" si="11"/>
        <v>0</v>
      </c>
      <c r="M58" s="12">
        <f t="shared" si="11"/>
        <v>0</v>
      </c>
      <c r="N58" s="12">
        <f t="shared" si="11"/>
        <v>0</v>
      </c>
      <c r="O58" s="12">
        <f t="shared" si="11"/>
        <v>0</v>
      </c>
      <c r="P58" s="12">
        <f t="shared" si="11"/>
        <v>2892113.1100000003</v>
      </c>
      <c r="Q58" s="12">
        <f t="shared" si="11"/>
        <v>1373100</v>
      </c>
      <c r="R58" s="15">
        <v>2892113.11</v>
      </c>
      <c r="S58" s="16">
        <f t="shared" si="1"/>
        <v>100</v>
      </c>
      <c r="T58" s="7">
        <v>0</v>
      </c>
    </row>
    <row r="59" spans="1:20" ht="33.6" outlineLevel="1" x14ac:dyDescent="0.3">
      <c r="A59" s="26" t="s">
        <v>55</v>
      </c>
      <c r="B59" s="17">
        <v>1210000000</v>
      </c>
      <c r="C59" s="18">
        <v>627900</v>
      </c>
      <c r="D59" s="18">
        <v>627900</v>
      </c>
      <c r="E59" s="19"/>
      <c r="F59" s="19"/>
      <c r="G59" s="20">
        <v>0</v>
      </c>
      <c r="H59" s="18">
        <v>627900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1787100</v>
      </c>
      <c r="Q59" s="18">
        <v>627900</v>
      </c>
      <c r="R59" s="21">
        <v>1787100</v>
      </c>
      <c r="S59" s="22">
        <f t="shared" si="1"/>
        <v>100</v>
      </c>
      <c r="T59" s="7">
        <v>0</v>
      </c>
    </row>
    <row r="60" spans="1:20" ht="50.4" outlineLevel="1" x14ac:dyDescent="0.3">
      <c r="A60" s="26" t="s">
        <v>56</v>
      </c>
      <c r="B60" s="17">
        <v>1220000000</v>
      </c>
      <c r="C60" s="18">
        <v>745200</v>
      </c>
      <c r="D60" s="18">
        <v>745200</v>
      </c>
      <c r="E60" s="19"/>
      <c r="F60" s="19"/>
      <c r="G60" s="20">
        <v>0</v>
      </c>
      <c r="H60" s="18">
        <v>745200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1105013.1100000001</v>
      </c>
      <c r="Q60" s="18">
        <v>745200</v>
      </c>
      <c r="R60" s="21">
        <v>1105013.1100000001</v>
      </c>
      <c r="S60" s="22">
        <f t="shared" si="1"/>
        <v>100</v>
      </c>
      <c r="T60" s="7">
        <v>0</v>
      </c>
    </row>
    <row r="61" spans="1:20" ht="50.4" x14ac:dyDescent="0.3">
      <c r="A61" s="25" t="s">
        <v>57</v>
      </c>
      <c r="B61" s="11">
        <v>1300000000</v>
      </c>
      <c r="C61" s="12">
        <v>225496.25</v>
      </c>
      <c r="D61" s="12">
        <v>209830</v>
      </c>
      <c r="E61" s="13"/>
      <c r="F61" s="13"/>
      <c r="G61" s="14">
        <v>0</v>
      </c>
      <c r="H61" s="12">
        <f>H62</f>
        <v>225496.25</v>
      </c>
      <c r="I61" s="12">
        <f t="shared" ref="I61:Q61" si="12">I62</f>
        <v>0</v>
      </c>
      <c r="J61" s="12">
        <f t="shared" si="12"/>
        <v>0</v>
      </c>
      <c r="K61" s="12">
        <f t="shared" si="12"/>
        <v>0</v>
      </c>
      <c r="L61" s="12">
        <f t="shared" si="12"/>
        <v>0</v>
      </c>
      <c r="M61" s="12">
        <f t="shared" si="12"/>
        <v>0</v>
      </c>
      <c r="N61" s="12">
        <f t="shared" si="12"/>
        <v>0</v>
      </c>
      <c r="O61" s="12">
        <f t="shared" si="12"/>
        <v>0</v>
      </c>
      <c r="P61" s="12">
        <f t="shared" si="12"/>
        <v>92950</v>
      </c>
      <c r="Q61" s="12">
        <f t="shared" si="12"/>
        <v>209830</v>
      </c>
      <c r="R61" s="15">
        <v>92950</v>
      </c>
      <c r="S61" s="16">
        <f t="shared" si="1"/>
        <v>93.052545219709856</v>
      </c>
      <c r="T61" s="7">
        <v>0</v>
      </c>
    </row>
    <row r="62" spans="1:20" ht="50.4" outlineLevel="1" x14ac:dyDescent="0.3">
      <c r="A62" s="26" t="s">
        <v>58</v>
      </c>
      <c r="B62" s="17">
        <v>1310000000</v>
      </c>
      <c r="C62" s="18">
        <v>225496.25</v>
      </c>
      <c r="D62" s="18">
        <v>209830</v>
      </c>
      <c r="E62" s="19"/>
      <c r="F62" s="19"/>
      <c r="G62" s="20">
        <v>0</v>
      </c>
      <c r="H62" s="18">
        <v>225496.25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92950</v>
      </c>
      <c r="Q62" s="18">
        <v>209830</v>
      </c>
      <c r="R62" s="21">
        <v>92950</v>
      </c>
      <c r="S62" s="22">
        <f t="shared" si="1"/>
        <v>93.052545219709856</v>
      </c>
      <c r="T62" s="7">
        <v>0</v>
      </c>
    </row>
    <row r="63" spans="1:20" ht="33.6" outlineLevel="1" x14ac:dyDescent="0.3">
      <c r="A63" s="23" t="s">
        <v>67</v>
      </c>
      <c r="B63" s="13" t="s">
        <v>2</v>
      </c>
      <c r="C63" s="13"/>
      <c r="D63" s="13"/>
      <c r="E63" s="13"/>
      <c r="F63" s="13"/>
      <c r="G63" s="14">
        <v>0</v>
      </c>
      <c r="H63" s="12">
        <v>5535943.9100000001</v>
      </c>
      <c r="I63" s="24">
        <v>5535943.9100000001</v>
      </c>
      <c r="J63" s="24">
        <v>5497615.4299999997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5385638.96</v>
      </c>
      <c r="Q63" s="12">
        <v>5497615.4299999997</v>
      </c>
      <c r="R63" s="15">
        <v>5385638.96</v>
      </c>
      <c r="S63" s="16">
        <f t="shared" si="1"/>
        <v>99.307643274153037</v>
      </c>
      <c r="T63" s="7">
        <v>0</v>
      </c>
    </row>
    <row r="64" spans="1:20" ht="50.4" outlineLevel="1" x14ac:dyDescent="0.3">
      <c r="A64" s="23" t="s">
        <v>68</v>
      </c>
      <c r="B64" s="13" t="s">
        <v>2</v>
      </c>
      <c r="C64" s="13"/>
      <c r="D64" s="13"/>
      <c r="E64" s="13"/>
      <c r="F64" s="13"/>
      <c r="G64" s="14">
        <v>0</v>
      </c>
      <c r="H64" s="12">
        <v>4848840.66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6758190.6200000001</v>
      </c>
      <c r="Q64" s="12">
        <v>4202048.26</v>
      </c>
      <c r="R64" s="15">
        <v>6758190.6200000001</v>
      </c>
      <c r="S64" s="16">
        <f t="shared" si="1"/>
        <v>86.660885655912637</v>
      </c>
      <c r="T64" s="7">
        <v>0</v>
      </c>
    </row>
    <row r="65" spans="1:20" ht="18" customHeight="1" x14ac:dyDescent="0.3">
      <c r="A65" s="36" t="s">
        <v>3</v>
      </c>
      <c r="B65" s="37"/>
      <c r="C65" s="37"/>
      <c r="D65" s="37"/>
      <c r="E65" s="37"/>
      <c r="F65" s="37"/>
      <c r="G65" s="8">
        <v>0</v>
      </c>
      <c r="H65" s="9">
        <f>SUM(H64+H63+H61+H56+H53+H49+H46+H44+H39+H35+H27+H17+H8+H58)</f>
        <v>317578496.92999995</v>
      </c>
      <c r="I65" s="9">
        <f t="shared" ref="I65:Q65" si="13">SUM(I64+I63+I61+I56+I53+I49+I46+I44+I39+I35+I27+I17+I8+I58)</f>
        <v>5535943.9100000001</v>
      </c>
      <c r="J65" s="9">
        <f t="shared" si="13"/>
        <v>5497615.4299999997</v>
      </c>
      <c r="K65" s="9">
        <f t="shared" si="13"/>
        <v>0</v>
      </c>
      <c r="L65" s="9">
        <f t="shared" si="13"/>
        <v>0</v>
      </c>
      <c r="M65" s="9">
        <f t="shared" si="13"/>
        <v>0</v>
      </c>
      <c r="N65" s="9">
        <f t="shared" si="13"/>
        <v>0</v>
      </c>
      <c r="O65" s="9">
        <f t="shared" si="13"/>
        <v>0</v>
      </c>
      <c r="P65" s="9">
        <f t="shared" si="13"/>
        <v>293241960.18000001</v>
      </c>
      <c r="Q65" s="9">
        <f t="shared" si="13"/>
        <v>304409758.41999996</v>
      </c>
      <c r="R65" s="9">
        <v>279247043.64999998</v>
      </c>
      <c r="S65" s="16">
        <f t="shared" si="1"/>
        <v>95.853391008112681</v>
      </c>
      <c r="T65" s="3">
        <v>0</v>
      </c>
    </row>
    <row r="66" spans="1:20" ht="12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 t="s">
        <v>1</v>
      </c>
      <c r="Q66" s="2"/>
      <c r="R66" s="2" t="s">
        <v>1</v>
      </c>
      <c r="S66" s="2"/>
      <c r="T66" s="2"/>
    </row>
    <row r="67" spans="1:20" ht="15.15" customHeight="1" x14ac:dyDescent="0.3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4"/>
      <c r="R67" s="4"/>
      <c r="S67" s="4"/>
      <c r="T67" s="4"/>
    </row>
  </sheetData>
  <mergeCells count="21">
    <mergeCell ref="T6:T7"/>
    <mergeCell ref="A65:F65"/>
    <mergeCell ref="F6:F7"/>
    <mergeCell ref="G6:G7"/>
    <mergeCell ref="C6:C7"/>
    <mergeCell ref="D6:D7"/>
    <mergeCell ref="E6:E7"/>
    <mergeCell ref="A6:A7"/>
    <mergeCell ref="B6:B7"/>
    <mergeCell ref="A67:P67"/>
    <mergeCell ref="A1:S5"/>
    <mergeCell ref="S6:S7"/>
    <mergeCell ref="Q6:Q7"/>
    <mergeCell ref="M6:M7"/>
    <mergeCell ref="N6:N7"/>
    <mergeCell ref="O6:O7"/>
    <mergeCell ref="H6:H7"/>
    <mergeCell ref="I6:I7"/>
    <mergeCell ref="J6:J7"/>
    <mergeCell ref="K6:K7"/>
    <mergeCell ref="L6:L7"/>
  </mergeCells>
  <pageMargins left="0.59027779999999996" right="0.59027779999999996" top="0.59027779999999996" bottom="0.59027779999999996" header="0.39374999999999999" footer="0.39374999999999999"/>
  <pageSetup paperSize="9" scale="78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8E1F204-7DE4-456D-9281-177C67B68B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2019-02-26T10:22:50Z</cp:lastPrinted>
  <dcterms:created xsi:type="dcterms:W3CDTF">2018-02-16T06:40:07Z</dcterms:created>
  <dcterms:modified xsi:type="dcterms:W3CDTF">2019-03-26T11:16:06Z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c:\TempBudgetSmart2017\ReportManager\Аналитический отчет по исполнению бюджета с произвольной группировкой_3.xlsx</vt:lpwstr>
  </property>
  <property fmtid="{D5CDD505-2E9C-101B-9397-08002B2CF9AE}" pid="3" name="Report Name">
    <vt:lpwstr>c__TempBudgetSmart2017_ReportManager_Аналитический отчет по исполнению бюджета с произвольной группировкой_3.xlsx</vt:lpwstr>
  </property>
</Properties>
</file>