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<sst xmlns="http://schemas.openxmlformats.org/spreadsheetml/2006/main" count="35" uniqueCount="35">
  <si>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1</t>
  </si>
  <si>
    <t>Сумма, руб.</t>
  </si>
  <si>
    <t>2019 год</t>
  </si>
  <si>
    <t xml:space="preserve">СУБВЕНЦИИ 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</si>
  <si>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rFont val="Times New Roman"/>
        <family val="1"/>
      </rPr>
      <t xml:space="preserve"> </t>
    </r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</si>
  <si>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</si>
  <si>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</si>
  <si>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</si>
  <si>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</si>
  <si>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</si>
  <si>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</si>
  <si>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Безвозмездные поступления в бюджет Южского городского поселения в 2019 году и плановом периоде 2020 и 2021 годов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</si>
  <si>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</si>
  <si>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</si>
  <si>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</si>
  <si>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</si>
  <si>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</si>
  <si>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</si>
  <si>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 xml:space="preserve">ВСЕГО: 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</si>
  <si>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</si>
  <si>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</si>
  <si>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на реализацию программ формирования современной городской среды / 035 2 02 25555 13 0000 150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</si>
  <si>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rFont val="Times New Roman"/>
        <family val="1"/>
      </rPr>
      <t>(Ремонт автомобильной дороги в г. Южа по ул. Лермонтова; ремонт автомобильной дороги в г. Южа по ул. Пушкина; ремонт автомобильной дороги в г. Южа по ул. Калинина)</t>
    </r>
    <r>
      <rPr>
        <sz val="14"/>
        <rFont val="Times New Roman"/>
        <family val="1"/>
      </rPr>
      <t xml:space="preserve"> / 035 2 02 20216 13 0000 150</t>
    </r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</si>
  <si>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</si>
  <si>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>Субсидии бюджетам муниципальных образований Ивановской области на организацию благоустройства территорий в рамках поддержки местных инициатив / 035 2 02 29999 13 0000 150</t>
  </si>
  <si>
    <t>Приложение № 2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</si>
  <si>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</si>
  <si>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</si>
  <si>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</si>
  <si>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</si>
  <si>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</si>
  <si>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</si>
  <si>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«Таблица 2</t>
  </si>
  <si>
    <t>»</t>
  </si>
  <si>
    <r>
      <t>от</t>
    </r>
    <r>
      <rPr>
        <u val="single"/>
        <sz val="14"/>
        <rFont val="Times New Roman"/>
        <family val="1"/>
      </rPr>
      <t xml:space="preserve">21.11.2019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</si>
</sst>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4" fontId="18" fillId="0" borderId="12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2.140625" style="6" customWidth="1"/>
    <col min="2" max="2" width="19.28125" style="6" customWidth="1"/>
    <col min="3" max="3" width="19.421875" style="6" customWidth="1"/>
    <col min="4" max="4" width="20.00390625" style="6" customWidth="1"/>
    <col min="5" max="16384" width="9.140625" style="6" customWidth="1"/>
  </cols>
  <sheetData>
    <row r="1" spans="1:4" ht="18.75">
      <c r="A1" s="28" t="s">
        <v>25</v>
      </c>
      <c r="B1" s="28"/>
      <c r="C1" s="28"/>
      <c r="D1" s="28"/>
    </row>
    <row r="2" spans="1:4" ht="18.75">
      <c r="A2" s="28" t="s">
        <v>26</v>
      </c>
      <c r="B2" s="28"/>
      <c r="C2" s="28"/>
      <c r="D2" s="28"/>
    </row>
    <row r="3" spans="1:4" ht="18.75">
      <c r="A3" s="28" t="s">
        <v>27</v>
      </c>
      <c r="B3" s="28"/>
      <c r="C3" s="28"/>
      <c r="D3" s="28"/>
    </row>
    <row r="4" spans="1:4" ht="18.75">
      <c r="A4" s="28" t="s">
        <v>28</v>
      </c>
      <c r="B4" s="28"/>
      <c r="C4" s="28"/>
      <c r="D4" s="28"/>
    </row>
    <row r="5" spans="1:4" ht="75" customHeight="1">
      <c r="A5" s="35" t="s">
        <v>29</v>
      </c>
      <c r="B5" s="35"/>
      <c r="C5" s="35"/>
      <c r="D5" s="35"/>
    </row>
    <row r="6" spans="1:4" ht="18.75">
      <c r="A6" s="28" t="s">
        <v>30</v>
      </c>
      <c r="B6" s="28"/>
      <c r="C6" s="28"/>
      <c r="D6" s="28"/>
    </row>
    <row r="7" spans="1:4" ht="18.75">
      <c r="A7" s="28" t="s">
        <v>31</v>
      </c>
      <c r="B7" s="28"/>
      <c r="C7" s="28"/>
      <c r="D7" s="28"/>
    </row>
    <row r="8" spans="1:4" ht="18.75">
      <c r="A8" s="28" t="s">
        <v>34</v>
      </c>
      <c r="B8" s="28"/>
      <c r="C8" s="28"/>
      <c r="D8" s="28"/>
    </row>
    <row r="11" ht="18.75">
      <c r="D11" s="7" t="s">
        <v>32</v>
      </c>
    </row>
    <row r="13" spans="1:4" ht="39.75" customHeight="1">
      <c r="A13" s="29" t="s">
        <v>11</v>
      </c>
      <c r="B13" s="29"/>
      <c r="C13" s="29"/>
      <c r="D13" s="29"/>
    </row>
    <row r="15" spans="1:4" ht="18.75">
      <c r="A15" s="30" t="s">
        <v>14</v>
      </c>
      <c r="B15" s="32" t="s">
        <v>1</v>
      </c>
      <c r="C15" s="33"/>
      <c r="D15" s="34"/>
    </row>
    <row r="16" spans="1:4" ht="24" customHeight="1">
      <c r="A16" s="31"/>
      <c r="B16" s="8" t="s">
        <v>2</v>
      </c>
      <c r="C16" s="8" t="s">
        <v>10</v>
      </c>
      <c r="D16" s="8" t="s">
        <v>12</v>
      </c>
    </row>
    <row r="17" spans="1:4" ht="18.75">
      <c r="A17" s="9" t="s">
        <v>0</v>
      </c>
      <c r="B17" s="10">
        <v>2</v>
      </c>
      <c r="C17" s="10">
        <v>3</v>
      </c>
      <c r="D17" s="10">
        <v>4</v>
      </c>
    </row>
    <row r="18" spans="1:4" ht="18.75">
      <c r="A18" s="1" t="s">
        <v>5</v>
      </c>
      <c r="B18" s="4">
        <f>B19</f>
        <v>102563696.63</v>
      </c>
      <c r="C18" s="4">
        <f>C19</f>
        <v>77337611.43</v>
      </c>
      <c r="D18" s="4">
        <f>D19</f>
        <v>21537777.14</v>
      </c>
    </row>
    <row r="19" spans="1:4" ht="56.25">
      <c r="A19" s="1" t="s">
        <v>6</v>
      </c>
      <c r="B19" s="4">
        <f>B20+B23+B30+B33</f>
        <v>102563696.63</v>
      </c>
      <c r="C19" s="4">
        <f>C20+C23+C30+C33</f>
        <v>77337611.43</v>
      </c>
      <c r="D19" s="4">
        <f>D20+D23+D30+D33</f>
        <v>21537777.14</v>
      </c>
    </row>
    <row r="20" spans="1:4" ht="18.75">
      <c r="A20" s="1" t="s">
        <v>7</v>
      </c>
      <c r="B20" s="4">
        <f>SUM(B21:B22)</f>
        <v>23704700</v>
      </c>
      <c r="C20" s="4">
        <f>SUM(C21:C22)</f>
        <v>21534400</v>
      </c>
      <c r="D20" s="4">
        <f>SUM(D21:D22)</f>
        <v>21534400</v>
      </c>
    </row>
    <row r="21" spans="1:4" ht="39" customHeight="1">
      <c r="A21" s="14" t="s">
        <v>13</v>
      </c>
      <c r="B21" s="5">
        <f>22060000</f>
        <v>22060000</v>
      </c>
      <c r="C21" s="5">
        <f>21534400</f>
        <v>21534400</v>
      </c>
      <c r="D21" s="5">
        <f>21534400</f>
        <v>21534400</v>
      </c>
    </row>
    <row r="22" spans="1:4" ht="57" customHeight="1">
      <c r="A22" s="15" t="s">
        <v>15</v>
      </c>
      <c r="B22" s="5">
        <f>1586590+56800+1310</f>
        <v>1644700</v>
      </c>
      <c r="C22" s="5">
        <f>0</f>
        <v>0</v>
      </c>
      <c r="D22" s="5">
        <f>0</f>
        <v>0</v>
      </c>
    </row>
    <row r="23" spans="1:4" ht="21" customHeight="1">
      <c r="A23" s="1" t="s">
        <v>8</v>
      </c>
      <c r="B23" s="4">
        <f>B24+B25+B28+B29</f>
        <v>18855924.63</v>
      </c>
      <c r="C23" s="4">
        <f>C24+C25+C28+C29</f>
        <v>0</v>
      </c>
      <c r="D23" s="4">
        <f>D24+D25+D28+D29</f>
        <v>0</v>
      </c>
    </row>
    <row r="24" spans="1:4" ht="111.75" customHeight="1">
      <c r="A24" s="11" t="s">
        <v>16</v>
      </c>
      <c r="B24" s="5">
        <f>5721151-105243+24712</f>
        <v>5640620</v>
      </c>
      <c r="C24" s="5">
        <f>0</f>
        <v>0</v>
      </c>
      <c r="D24" s="5">
        <f>0</f>
        <v>0</v>
      </c>
    </row>
    <row r="25" spans="1:4" ht="58.5" customHeight="1">
      <c r="A25" s="11" t="s">
        <v>21</v>
      </c>
      <c r="B25" s="5">
        <f>SUM(B26:B27)</f>
        <v>4000000</v>
      </c>
      <c r="C25" s="5">
        <f>SUM(C26:C27)</f>
        <v>0</v>
      </c>
      <c r="D25" s="5">
        <f>SUM(D26:D27)</f>
        <v>0</v>
      </c>
    </row>
    <row r="26" spans="1:4" s="25" customFormat="1" ht="18.75" customHeight="1">
      <c r="A26" s="23" t="s">
        <v>19</v>
      </c>
      <c r="B26" s="24">
        <f>3960000</f>
        <v>3960000</v>
      </c>
      <c r="C26" s="24">
        <f>0</f>
        <v>0</v>
      </c>
      <c r="D26" s="24">
        <f>0</f>
        <v>0</v>
      </c>
    </row>
    <row r="27" spans="1:4" s="25" customFormat="1" ht="21" customHeight="1">
      <c r="A27" s="23" t="s">
        <v>20</v>
      </c>
      <c r="B27" s="24">
        <f>40000</f>
        <v>40000</v>
      </c>
      <c r="C27" s="24">
        <f>0</f>
        <v>0</v>
      </c>
      <c r="D27" s="24">
        <f>0</f>
        <v>0</v>
      </c>
    </row>
    <row r="28" spans="1:4" ht="168.75" customHeight="1">
      <c r="A28" s="26" t="s">
        <v>22</v>
      </c>
      <c r="B28" s="5">
        <f>2442525.29+3190635.15+3125145.46</f>
        <v>8758305.899999999</v>
      </c>
      <c r="C28" s="5">
        <f>0</f>
        <v>0</v>
      </c>
      <c r="D28" s="5">
        <f>0</f>
        <v>0</v>
      </c>
    </row>
    <row r="29" spans="1:4" ht="83.25" customHeight="1">
      <c r="A29" s="26" t="s">
        <v>24</v>
      </c>
      <c r="B29" s="5">
        <v>456998.73</v>
      </c>
      <c r="C29" s="5">
        <v>0</v>
      </c>
      <c r="D29" s="5">
        <v>0</v>
      </c>
    </row>
    <row r="30" spans="1:4" ht="25.5" customHeight="1">
      <c r="A30" s="2" t="s">
        <v>3</v>
      </c>
      <c r="B30" s="4">
        <f>SUM(B31:B31)</f>
        <v>3072</v>
      </c>
      <c r="C30" s="4">
        <f>SUM(C31:C31)</f>
        <v>3211.43</v>
      </c>
      <c r="D30" s="4">
        <f>SUM(D31:D31)</f>
        <v>3377.14</v>
      </c>
    </row>
    <row r="31" spans="1:4" s="16" customFormat="1" ht="93" customHeight="1">
      <c r="A31" s="19" t="s">
        <v>17</v>
      </c>
      <c r="B31" s="20">
        <f>3072</f>
        <v>3072</v>
      </c>
      <c r="C31" s="20">
        <f>3211.43</f>
        <v>3211.43</v>
      </c>
      <c r="D31" s="20">
        <f>3377.14</f>
        <v>3377.14</v>
      </c>
    </row>
    <row r="32" spans="1:4" ht="53.25" customHeight="1" hidden="1">
      <c r="A32" s="12" t="s">
        <v>4</v>
      </c>
      <c r="B32" s="17"/>
      <c r="C32" s="18"/>
      <c r="D32" s="18"/>
    </row>
    <row r="33" spans="1:4" ht="21.75" customHeight="1">
      <c r="A33" s="3" t="s">
        <v>9</v>
      </c>
      <c r="B33" s="4">
        <f>B34</f>
        <v>60000000</v>
      </c>
      <c r="C33" s="4">
        <f>C34</f>
        <v>55800000</v>
      </c>
      <c r="D33" s="4">
        <f>D34</f>
        <v>0</v>
      </c>
    </row>
    <row r="34" spans="1:4" ht="94.5" customHeight="1">
      <c r="A34" s="13" t="s">
        <v>23</v>
      </c>
      <c r="B34" s="5">
        <f>60000000</f>
        <v>60000000</v>
      </c>
      <c r="C34" s="27">
        <f>55800000</f>
        <v>55800000</v>
      </c>
      <c r="D34" s="5">
        <f>0</f>
        <v>0</v>
      </c>
    </row>
    <row r="35" spans="1:4" ht="18.75">
      <c r="A35" s="1" t="s">
        <v>18</v>
      </c>
      <c r="B35" s="4">
        <f>B18</f>
        <v>102563696.63</v>
      </c>
      <c r="C35" s="4">
        <f>C18</f>
        <v>77337611.43</v>
      </c>
      <c r="D35" s="4">
        <f>D18</f>
        <v>21537777.14</v>
      </c>
    </row>
    <row r="36" s="21" customFormat="1" ht="18.75">
      <c r="D36" s="22" t="s">
        <v>33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13:D13"/>
    <mergeCell ref="A15:A16"/>
    <mergeCell ref="B15:D1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2018-10-24T12:09:34Z</cp:lastPrinted>
  <dcterms:created xsi:type="dcterms:W3CDTF">2015-11-12T13:52:25Z</dcterms:created>
  <dcterms:modified xsi:type="dcterms:W3CDTF">2019-11-25T08:08:04Z</dcterms:modified>
  <cp:category/>
  <cp:version/>
  <cp:contentType/>
  <cp:contentStatus/>
</cp:coreProperties>
</file>