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<sst xmlns="http://schemas.openxmlformats.org/spreadsheetml/2006/main" count="93" uniqueCount="88">
  <si>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</si>
  <si>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</si>
  <si>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</si>
  <si>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</si>
  <si>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</si>
  <si>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</si>
  <si>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</si>
  <si>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</si>
  <si>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</si>
  <si>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</si>
  <si>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</si>
  <si>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</si>
  <si>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</si>
  <si>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</si>
  <si>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</si>
  <si>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</si>
  <si>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</si>
  <si>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</si>
  <si>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</si>
  <si>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</si>
  <si>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</si>
  <si>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</si>
  <si>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</si>
  <si>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</si>
  <si>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</si>
  <si>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</si>
  <si>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</si>
  <si>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</si>
  <si>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</si>
  <si>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</si>
  <si>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</si>
  <si>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</si>
  <si>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</si>
  <si>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</si>
  <si>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</si>
  <si>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</si>
  <si>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</si>
  <si>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</si>
  <si>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</si>
  <si>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</si>
  <si>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</si>
  <si>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</si>
  <si>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</si>
  <si>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</si>
  <si>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</si>
  <si>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</si>
  <si>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</si>
  <si>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</si>
  <si>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</si>
  <si>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</si>
  <si>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</si>
  <si>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</si>
  <si>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</si>
  <si>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</si>
  <si>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</si>
  <si>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</si>
  <si>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</si>
  <si>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</si>
  <si>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</si>
  <si>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</si>
  <si>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</si>
  <si>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</si>
  <si>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</si>
  <si>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</si>
  <si>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</si>
  <si>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</si>
  <si>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</si>
  <si>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</si>
  <si>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</si>
  <si>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</si>
  <si>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</si>
  <si>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</si>
  <si>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</si>
  <si>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</si>
  <si>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</si>
  <si>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</si>
  <si>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</si>
  <si>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</si>
  <si>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</si>
  <si>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</si>
  <si>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</si>
  <si>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</si>
  <si>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</si>
  <si>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</si>
  <si>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</si>
  <si>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</si>
  <si>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7</t>
  </si>
  <si>
    <t>от 20.09.2019 № 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</si>
</sst>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33</v>
      </c>
      <c r="D2" s="21"/>
      <c r="E2" s="21"/>
    </row>
    <row r="3" spans="3:5" ht="18.75">
      <c r="C3" s="21" t="s">
        <v>34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34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8" t="s">
        <v>87</v>
      </c>
      <c r="D11" s="28"/>
      <c r="E11" s="28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33</v>
      </c>
      <c r="D14" s="21"/>
      <c r="E14" s="21"/>
      <c r="F14" s="5"/>
    </row>
    <row r="15" spans="3:6" ht="18.75">
      <c r="C15" s="21" t="s">
        <v>34</v>
      </c>
      <c r="D15" s="21"/>
      <c r="E15" s="21"/>
      <c r="F15" s="5"/>
    </row>
    <row r="16" spans="3:6" ht="18.75">
      <c r="C16" s="21" t="s">
        <v>35</v>
      </c>
      <c r="D16" s="21"/>
      <c r="E16" s="21"/>
      <c r="F16" s="5"/>
    </row>
    <row r="17" spans="3:6" ht="18.75">
      <c r="C17" s="21" t="s">
        <v>34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76</v>
      </c>
      <c r="B23" s="26"/>
      <c r="C23" s="26"/>
      <c r="D23" s="26"/>
      <c r="E23" s="26"/>
    </row>
    <row r="24" spans="1:5" ht="7.5" customHeight="1">
      <c r="A24" s="29"/>
      <c r="B24" s="29"/>
      <c r="C24" s="29"/>
      <c r="D24" s="29"/>
      <c r="E24" s="29"/>
    </row>
    <row r="25" spans="1:5" ht="17.25">
      <c r="A25" s="22" t="s">
        <v>0</v>
      </c>
      <c r="B25" s="23" t="s">
        <v>1</v>
      </c>
      <c r="C25" s="24" t="s">
        <v>2</v>
      </c>
      <c r="D25" s="24"/>
      <c r="E25" s="24"/>
    </row>
    <row r="26" spans="1:5" ht="29.25" customHeight="1">
      <c r="A26" s="22"/>
      <c r="B26" s="23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57396209.07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6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6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8">
        <f>22980845.62+606061.64+203535.29-119975.75+22066</f>
        <v>23692532.8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8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8">
        <f>8711519.09+140181+116817.64+113881.29</f>
        <v>9082399.02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8">
        <f>500000-45427-20000</f>
        <v>434573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8">
        <f>3000+16979120.51+100000+92500+1629026+16934+562302.81+50000+30000-100000+95455+331475.75-5000</f>
        <v>19784814.07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9">
        <f>C37</f>
        <v>412852.24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8">
        <f>417852.24-5000</f>
        <v>412852.24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9">
        <f>SUM(C39:C43)</f>
        <v>9213217.06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8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8">
        <f>1300000-600000</f>
        <v>700000</v>
      </c>
      <c r="D40" s="16">
        <v>700000</v>
      </c>
      <c r="E40" s="16">
        <v>100000</v>
      </c>
    </row>
    <row r="41" spans="1:5" ht="17.25">
      <c r="A41" s="14" t="s">
        <v>48</v>
      </c>
      <c r="B41" s="15" t="s">
        <v>16</v>
      </c>
      <c r="C41" s="18">
        <f>1500000+400000+7500+185544.1-1000</f>
        <v>2092044.1</v>
      </c>
      <c r="D41" s="16">
        <v>1900000</v>
      </c>
      <c r="E41" s="16">
        <v>1900000</v>
      </c>
    </row>
    <row r="42" spans="1:5" ht="17.25">
      <c r="A42" s="14" t="s">
        <v>49</v>
      </c>
      <c r="B42" s="15" t="s">
        <v>17</v>
      </c>
      <c r="C42" s="18">
        <f>4360000+106611.5+25777.97+27563.03+388511+45427+99210-51000-11295.76+77979</f>
        <v>5068783.74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8">
        <f>800000+300000+100000</f>
        <v>1200000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9">
        <f>SUM(C45:C47)</f>
        <v>18726661.41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8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8">
        <f>2152830.08+165256-47436.97-27563.03+13390339.95+98055.8-96000+126534.94</f>
        <v>15762016.77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20">
        <v>1833089.22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9">
        <f>SUM(C49:C54)</f>
        <v>228434877.11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8">
        <f>71017846.84+17512+168951+1284243.71+14714.88+1052279.36+1735878.4-1111.12-110000-153534-194068-163000-1234000-105932</f>
        <v>73329781.07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8">
        <f>107757002.88+164868+210820+660690.64+101032.83+4287021.43+806360.32+1231259.49+1111.1+110000+398982.11+492640.25+3022572.99+163000+0.01+1654600-110679</f>
        <v>120951283.04999998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8">
        <f>16216558.96-10000-3000-132636+777457+351060+630259.93+641594+250000+5940+54000</f>
        <v>18781233.89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8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8">
        <f>3747396.59+301900.52+125000+5000</f>
        <v>4179297.11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8">
        <f>10441837.77+244566.2+11850.18+171000+0.02+84082.82+60000+59311</f>
        <v>11072647.989999998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9">
        <f>C56</f>
        <v>21152329.95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8">
        <f>10000+20300311.95+480457+7341+40000+282000+7220+25000</f>
        <v>21152329.95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9">
        <f>SUM(C58:C60)</f>
        <v>5114931.82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20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8">
        <f>538396.94+20000</f>
        <v>558396.94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6">
        <v>3023036.63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3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6">
        <v>387000</v>
      </c>
      <c r="D62" s="16">
        <v>441000</v>
      </c>
      <c r="E62" s="16">
        <v>441000</v>
      </c>
    </row>
    <row r="63" spans="1:5" ht="29.25" customHeight="1">
      <c r="A63" s="25" t="s">
        <v>73</v>
      </c>
      <c r="B63" s="25"/>
      <c r="C63" s="13">
        <f>C61+C57+C55+C48+C44+C38+C36+C28</f>
        <v>340838078.66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2019-09-20T10:55:59Z</dcterms:modified>
  <cp:category/>
  <cp:version/>
  <cp:contentType/>
  <cp:contentStatus/>
</cp:coreProperties>
</file>