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<sst xmlns="http://schemas.openxmlformats.org/spreadsheetml/2006/main" count="68" uniqueCount="67">
  <si>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</si>
  <si>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</si>
  <si>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</si>
  <si>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</si>
  <si>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</si>
  <si>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</si>
  <si>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</si>
  <si>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</si>
  <si>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</si>
  <si>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</si>
  <si>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</si>
  <si>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</si>
  <si>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</si>
  <si>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</si>
  <si>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</si>
  <si>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</si>
  <si>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</si>
  <si>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</si>
  <si>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</si>
  <si>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</si>
  <si>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</si>
  <si>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</si>
  <si>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</si>
  <si>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</si>
  <si>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</si>
  <si>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</si>
  <si>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</si>
  <si>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</si>
  <si>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</si>
  <si>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</si>
  <si>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</si>
  <si>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</si>
  <si>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</si>
  <si>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</si>
  <si>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</si>
  <si>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</si>
  <si>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</si>
  <si>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</si>
  <si>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</si>
  <si>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</si>
  <si>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</si>
  <si>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</si>
  <si>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</si>
  <si>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</si>
  <si>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</si>
  <si>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</si>
  <si>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</si>
  <si>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</si>
  <si>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</si>
  <si>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</si>
  <si>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</si>
  <si>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</si>
  <si>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</si>
  <si>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</si>
  <si>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</si>
  <si>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</si>
  <si>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</si>
  <si>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</si>
  <si>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</si>
  <si>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</si>
  <si>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</si>
  <si>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</si>
  <si>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</si>
  <si>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Думы/039 2 02 29999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</si>
  <si>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</si>
  <si>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Думы/035 2 02 29999 05 0000 150</t>
  </si>
  <si>
    <t>от 29.04.2021 № 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</si>
</sst>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2" t="s">
        <v>39</v>
      </c>
      <c r="C1" s="42"/>
      <c r="D1" s="42"/>
    </row>
    <row r="2" spans="2:4" ht="18.75">
      <c r="B2" s="42" t="s">
        <v>40</v>
      </c>
      <c r="C2" s="42"/>
      <c r="D2" s="42"/>
    </row>
    <row r="3" spans="2:4" ht="18.75">
      <c r="B3" s="42" t="s">
        <v>41</v>
      </c>
      <c r="C3" s="42"/>
      <c r="D3" s="42"/>
    </row>
    <row r="4" spans="2:4" ht="18.75">
      <c r="B4" s="42" t="s">
        <v>42</v>
      </c>
      <c r="C4" s="42"/>
      <c r="D4" s="42"/>
    </row>
    <row r="5" spans="2:4" ht="18.75">
      <c r="B5" s="42" t="s">
        <v>43</v>
      </c>
      <c r="C5" s="42"/>
      <c r="D5" s="42"/>
    </row>
    <row r="6" spans="2:4" ht="18.75">
      <c r="B6" s="42" t="s">
        <v>41</v>
      </c>
      <c r="C6" s="42"/>
      <c r="D6" s="42"/>
    </row>
    <row r="7" spans="2:4" ht="18.75">
      <c r="B7" s="42" t="s">
        <v>44</v>
      </c>
      <c r="C7" s="42"/>
      <c r="D7" s="42"/>
    </row>
    <row r="8" spans="2:4" ht="18.75">
      <c r="B8" s="42" t="s">
        <v>45</v>
      </c>
      <c r="C8" s="42"/>
      <c r="D8" s="42"/>
    </row>
    <row r="9" spans="2:4" ht="18.75">
      <c r="B9" s="42" t="s">
        <v>46</v>
      </c>
      <c r="C9" s="42"/>
      <c r="D9" s="42"/>
    </row>
    <row r="10" spans="2:4" ht="18.75">
      <c r="B10" s="42" t="s">
        <v>47</v>
      </c>
      <c r="C10" s="42"/>
      <c r="D10" s="42"/>
    </row>
    <row r="11" spans="2:4" ht="18.75">
      <c r="B11" s="42" t="s">
        <v>66</v>
      </c>
      <c r="C11" s="42"/>
      <c r="D11" s="42"/>
    </row>
    <row r="13" spans="1:4" ht="20.25" customHeight="1">
      <c r="A13" s="1"/>
      <c r="B13" s="2"/>
      <c r="C13" s="44" t="s">
        <v>48</v>
      </c>
      <c r="D13" s="44"/>
    </row>
    <row r="14" spans="1:4" s="4" customFormat="1" ht="28.5" customHeight="1">
      <c r="A14" s="51" t="s">
        <v>27</v>
      </c>
      <c r="B14" s="51"/>
      <c r="C14" s="51"/>
      <c r="D14" s="51"/>
    </row>
    <row r="15" spans="1:4" ht="18" customHeight="1">
      <c r="A15" s="43"/>
      <c r="B15" s="43"/>
      <c r="C15" s="43"/>
      <c r="D15" s="43"/>
    </row>
    <row r="16" spans="1:4" s="6" customFormat="1" ht="27.75" customHeight="1">
      <c r="A16" s="47" t="s">
        <v>2</v>
      </c>
      <c r="B16" s="48" t="s">
        <v>1</v>
      </c>
      <c r="C16" s="49"/>
      <c r="D16" s="50"/>
    </row>
    <row r="17" spans="1:4" s="6" customFormat="1" ht="27.75" customHeight="1">
      <c r="A17" s="47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B20+B23+B41+B55</f>
        <v>299380820.28</v>
      </c>
      <c r="C19" s="10">
        <f>C20+C23+C41+C55</f>
        <v>168578805.89</v>
      </c>
      <c r="D19" s="10">
        <f>D20+D23+D41+D55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SUM(B24:B40)</f>
        <v>41187210.43000001</v>
      </c>
      <c r="C23" s="26">
        <f>SUM(C24:C39)</f>
        <v>20960802.06</v>
      </c>
      <c r="D23" s="26">
        <f>SUM(D24:D39)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33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35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38</v>
      </c>
      <c r="B32" s="24">
        <f>50985+300366</f>
        <v>351351</v>
      </c>
      <c r="C32" s="24">
        <v>0</v>
      </c>
      <c r="D32" s="24">
        <v>0</v>
      </c>
    </row>
    <row r="33" spans="1:4" s="4" customFormat="1" ht="79.5" customHeight="1">
      <c r="A33" s="23" t="s">
        <v>34</v>
      </c>
      <c r="B33" s="24">
        <f>1000000-1000000</f>
        <v>0</v>
      </c>
      <c r="C33" s="24">
        <v>0</v>
      </c>
      <c r="D33" s="24">
        <v>0</v>
      </c>
    </row>
    <row r="34" spans="1:4" s="4" customFormat="1" ht="79.5" customHeight="1">
      <c r="A34" s="23" t="s">
        <v>65</v>
      </c>
      <c r="B34" s="24">
        <v>1000000</v>
      </c>
      <c r="C34" s="24">
        <v>0</v>
      </c>
      <c r="D34" s="24">
        <v>0</v>
      </c>
    </row>
    <row r="35" spans="1:4" s="4" customFormat="1" ht="86.25" customHeight="1">
      <c r="A35" s="23" t="s">
        <v>36</v>
      </c>
      <c r="B35" s="24">
        <v>431000</v>
      </c>
      <c r="C35" s="24">
        <v>0</v>
      </c>
      <c r="D35" s="24">
        <v>0</v>
      </c>
    </row>
    <row r="36" spans="1:4" s="4" customFormat="1" ht="66.75" customHeight="1">
      <c r="A36" s="40" t="s">
        <v>59</v>
      </c>
      <c r="B36" s="24">
        <v>2630898.99</v>
      </c>
      <c r="C36" s="24">
        <v>2349818.19</v>
      </c>
      <c r="D36" s="24">
        <v>0</v>
      </c>
    </row>
    <row r="37" spans="1:4" s="4" customFormat="1" ht="86.25" customHeight="1">
      <c r="A37" s="23" t="s">
        <v>58</v>
      </c>
      <c r="B37" s="24">
        <v>3137470.72</v>
      </c>
      <c r="C37" s="24">
        <v>1568745.8</v>
      </c>
      <c r="D37" s="24">
        <v>1568505.9</v>
      </c>
    </row>
    <row r="38" spans="1:4" s="4" customFormat="1" ht="74.25" customHeight="1">
      <c r="A38" s="23" t="s">
        <v>57</v>
      </c>
      <c r="B38" s="24">
        <v>1899552.39</v>
      </c>
      <c r="C38" s="24">
        <v>3168814.82</v>
      </c>
      <c r="D38" s="24">
        <v>7818381</v>
      </c>
    </row>
    <row r="39" spans="1:4" s="4" customFormat="1" ht="74.25" customHeight="1">
      <c r="A39" s="23" t="s">
        <v>62</v>
      </c>
      <c r="B39" s="24">
        <v>0</v>
      </c>
      <c r="C39" s="24">
        <v>492482.4</v>
      </c>
      <c r="D39" s="24">
        <v>0</v>
      </c>
    </row>
    <row r="40" spans="1:4" s="4" customFormat="1" ht="74.25" customHeight="1">
      <c r="A40" s="23" t="s">
        <v>63</v>
      </c>
      <c r="B40" s="24">
        <v>1000000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SUM(B42:B54)</f>
        <v>123138629.84999998</v>
      </c>
      <c r="C41" s="26">
        <f>SUM(C42:C54)</f>
        <v>47066043.83</v>
      </c>
      <c r="D41" s="26">
        <f>SUM(D42:D54)</f>
        <v>47046698.129999995</v>
      </c>
    </row>
    <row r="42" spans="1:4" ht="67.5" customHeight="1">
      <c r="A42" s="37" t="s">
        <v>12</v>
      </c>
      <c r="B42" s="24">
        <v>447780.32</v>
      </c>
      <c r="C42" s="24">
        <v>408434</v>
      </c>
      <c r="D42" s="24">
        <v>408434</v>
      </c>
    </row>
    <row r="43" spans="1:4" ht="68.25" customHeight="1">
      <c r="A43" s="23" t="s">
        <v>13</v>
      </c>
      <c r="B43" s="24">
        <v>11125.5</v>
      </c>
      <c r="C43" s="24">
        <v>11125.5</v>
      </c>
      <c r="D43" s="24">
        <v>11125.5</v>
      </c>
    </row>
    <row r="44" spans="1:4" ht="102" customHeight="1">
      <c r="A44" s="23" t="s">
        <v>14</v>
      </c>
      <c r="B44" s="24">
        <v>0</v>
      </c>
      <c r="C44" s="24">
        <v>37380</v>
      </c>
      <c r="D44" s="24">
        <v>37380</v>
      </c>
    </row>
    <row r="45" spans="1:4" ht="121.5" customHeight="1">
      <c r="A45" s="23" t="s">
        <v>15</v>
      </c>
      <c r="B45" s="24">
        <v>491895</v>
      </c>
      <c r="C45" s="24">
        <v>628382</v>
      </c>
      <c r="D45" s="24">
        <v>628382</v>
      </c>
    </row>
    <row r="46" spans="1:4" ht="116.25" customHeight="1">
      <c r="A46" s="23" t="s">
        <v>26</v>
      </c>
      <c r="B46" s="24">
        <v>38079082</v>
      </c>
      <c r="C46" s="24">
        <v>41448975</v>
      </c>
      <c r="D46" s="24">
        <v>41448975</v>
      </c>
    </row>
    <row r="47" spans="1:4" s="14" customFormat="1" ht="157.5" customHeight="1">
      <c r="A47" s="23" t="s">
        <v>16</v>
      </c>
      <c r="B47" s="30">
        <v>80977838</v>
      </c>
      <c r="C47" s="30">
        <v>0</v>
      </c>
      <c r="D47" s="30">
        <v>0</v>
      </c>
    </row>
    <row r="48" spans="1:4" ht="87.75" customHeight="1">
      <c r="A48" s="23" t="s">
        <v>17</v>
      </c>
      <c r="B48" s="24">
        <v>50820</v>
      </c>
      <c r="C48" s="24">
        <v>50820</v>
      </c>
      <c r="D48" s="24">
        <v>50820</v>
      </c>
    </row>
    <row r="49" spans="1:4" ht="102" customHeight="1">
      <c r="A49" s="23" t="s">
        <v>18</v>
      </c>
      <c r="B49" s="24">
        <v>762563.16</v>
      </c>
      <c r="C49" s="24">
        <v>752210.16</v>
      </c>
      <c r="D49" s="24">
        <v>752210.16</v>
      </c>
    </row>
    <row r="50" spans="1:4" ht="81" customHeight="1">
      <c r="A50" s="23" t="s">
        <v>20</v>
      </c>
      <c r="B50" s="24">
        <f>2760199.2-920066.4</f>
        <v>1840132.8000000003</v>
      </c>
      <c r="C50" s="24">
        <f>2760199.2+920066.4</f>
        <v>3680265.6</v>
      </c>
      <c r="D50" s="24">
        <f>920066.4+2760199.2</f>
        <v>3680265.6</v>
      </c>
    </row>
    <row r="51" spans="1:4" ht="92.25" customHeight="1">
      <c r="A51" s="23" t="s">
        <v>29</v>
      </c>
      <c r="B51" s="24">
        <v>65792.85</v>
      </c>
      <c r="C51" s="24">
        <v>24026.25</v>
      </c>
      <c r="D51" s="24">
        <v>24026.25</v>
      </c>
    </row>
    <row r="52" spans="1:4" ht="120.75" customHeight="1">
      <c r="A52" s="23" t="s">
        <v>19</v>
      </c>
      <c r="B52" s="24">
        <v>101433.22</v>
      </c>
      <c r="C52" s="24">
        <v>0</v>
      </c>
      <c r="D52" s="24">
        <v>0</v>
      </c>
    </row>
    <row r="53" spans="1:4" ht="105" customHeight="1">
      <c r="A53" s="23" t="s">
        <v>32</v>
      </c>
      <c r="B53" s="24">
        <f>20173.35-7911.99-12261.36</f>
        <v>0</v>
      </c>
      <c r="C53" s="24">
        <f>48697.49-24272.17</f>
        <v>24425.32</v>
      </c>
      <c r="D53" s="24">
        <v>5079.62</v>
      </c>
    </row>
    <row r="54" spans="1:4" ht="57.75" customHeight="1">
      <c r="A54" s="23" t="s">
        <v>37</v>
      </c>
      <c r="B54" s="24">
        <v>310167</v>
      </c>
      <c r="C54" s="24">
        <v>0</v>
      </c>
      <c r="D54" s="24">
        <v>0</v>
      </c>
    </row>
    <row r="55" spans="1:4" ht="30.75" customHeight="1">
      <c r="A55" s="36" t="s">
        <v>30</v>
      </c>
      <c r="B55" s="35">
        <f>B56</f>
        <v>8436960</v>
      </c>
      <c r="C55" s="35">
        <f>C56</f>
        <v>8436960</v>
      </c>
      <c r="D55" s="35">
        <f>D56</f>
        <v>8436960</v>
      </c>
    </row>
    <row r="56" spans="1:4" ht="87.75" customHeight="1">
      <c r="A56" s="23" t="s">
        <v>64</v>
      </c>
      <c r="B56" s="24">
        <v>8436960</v>
      </c>
      <c r="C56" s="24">
        <v>8436960</v>
      </c>
      <c r="D56" s="24">
        <v>8436960</v>
      </c>
    </row>
    <row r="57" spans="1:4" ht="39.75" customHeight="1">
      <c r="A57" s="38" t="s">
        <v>49</v>
      </c>
      <c r="B57" s="35">
        <f>B58</f>
        <v>380825.28</v>
      </c>
      <c r="C57" s="35">
        <f>C58</f>
        <v>342736.28</v>
      </c>
      <c r="D57" s="35">
        <f>D58</f>
        <v>342736.28</v>
      </c>
    </row>
    <row r="58" spans="1:4" ht="85.5" customHeight="1">
      <c r="A58" s="23" t="s">
        <v>50</v>
      </c>
      <c r="B58" s="24">
        <f>SUM(B59:B63)</f>
        <v>380825.28</v>
      </c>
      <c r="C58" s="24">
        <f>SUM(C59:C63)</f>
        <v>342736.28</v>
      </c>
      <c r="D58" s="24">
        <f>SUM(D59:D63)</f>
        <v>342736.28</v>
      </c>
    </row>
    <row r="59" spans="1:4" ht="30.75" customHeight="1">
      <c r="A59" s="39" t="s">
        <v>51</v>
      </c>
      <c r="B59" s="24">
        <v>228435</v>
      </c>
      <c r="C59" s="24">
        <v>228435</v>
      </c>
      <c r="D59" s="24">
        <v>228435</v>
      </c>
    </row>
    <row r="60" spans="1:4" ht="31.5" customHeight="1">
      <c r="A60" s="39" t="s">
        <v>52</v>
      </c>
      <c r="B60" s="24">
        <v>38089</v>
      </c>
      <c r="C60" s="24">
        <v>38089</v>
      </c>
      <c r="D60" s="24">
        <v>38089</v>
      </c>
    </row>
    <row r="61" spans="1:4" ht="39.75" customHeight="1">
      <c r="A61" s="39" t="s">
        <v>53</v>
      </c>
      <c r="B61" s="24">
        <v>38089</v>
      </c>
      <c r="C61" s="24">
        <f>38089-38089</f>
        <v>0</v>
      </c>
      <c r="D61" s="24">
        <f>38089-38089</f>
        <v>0</v>
      </c>
    </row>
    <row r="62" spans="1:4" ht="30.75" customHeight="1">
      <c r="A62" s="39" t="s">
        <v>54</v>
      </c>
      <c r="B62" s="24">
        <v>38089</v>
      </c>
      <c r="C62" s="24">
        <v>38089</v>
      </c>
      <c r="D62" s="24">
        <v>38089</v>
      </c>
    </row>
    <row r="63" spans="1:4" ht="37.5" customHeight="1">
      <c r="A63" s="39" t="s">
        <v>55</v>
      </c>
      <c r="B63" s="24">
        <v>38123.28</v>
      </c>
      <c r="C63" s="24">
        <v>38123.28</v>
      </c>
      <c r="D63" s="24">
        <v>38123.28</v>
      </c>
    </row>
    <row r="64" spans="1:4" ht="37.5" customHeight="1">
      <c r="A64" s="41" t="s">
        <v>60</v>
      </c>
      <c r="B64" s="10">
        <f>B65</f>
        <v>50000</v>
      </c>
      <c r="C64" s="10">
        <f>C65</f>
        <v>0</v>
      </c>
      <c r="D64" s="10">
        <f>D65</f>
        <v>0</v>
      </c>
    </row>
    <row r="65" spans="1:4" ht="43.5" customHeight="1">
      <c r="A65" s="23" t="s">
        <v>61</v>
      </c>
      <c r="B65" s="24">
        <v>50000</v>
      </c>
      <c r="C65" s="24">
        <v>0</v>
      </c>
      <c r="D65" s="24">
        <v>0</v>
      </c>
    </row>
    <row r="66" spans="1:4" s="15" customFormat="1" ht="36.75" customHeight="1">
      <c r="A66" s="9" t="s">
        <v>24</v>
      </c>
      <c r="B66" s="10">
        <f>B19+B57+B64</f>
        <v>299811645.55999994</v>
      </c>
      <c r="C66" s="10">
        <f>C19+C57+C64</f>
        <v>168921542.17</v>
      </c>
      <c r="D66" s="10">
        <f>D19+D57+D64</f>
        <v>163098134.10999998</v>
      </c>
    </row>
    <row r="67" spans="1:4" s="17" customFormat="1" ht="19.5" customHeight="1">
      <c r="A67" s="16"/>
      <c r="C67" s="22"/>
      <c r="D67" s="22" t="s">
        <v>56</v>
      </c>
    </row>
    <row r="68" s="19" customFormat="1" ht="19.5" customHeight="1">
      <c r="A68" s="18"/>
    </row>
    <row r="69" ht="18.75">
      <c r="A69" s="16"/>
    </row>
    <row r="70" ht="18.75">
      <c r="A70" s="16"/>
    </row>
    <row r="71" spans="1:2" s="20" customFormat="1" ht="15.75">
      <c r="A71" s="18"/>
      <c r="B71" s="45"/>
    </row>
    <row r="72" spans="1:2" s="20" customFormat="1" ht="15.75">
      <c r="A72" s="18"/>
      <c r="B72" s="46"/>
    </row>
    <row r="73" spans="1:2" s="20" customFormat="1" ht="15.75">
      <c r="A73" s="18"/>
      <c r="B73" s="21"/>
    </row>
    <row r="74" s="20" customFormat="1" ht="15.75">
      <c r="A74" s="18"/>
    </row>
    <row r="75" ht="18.75">
      <c r="A75" s="16"/>
    </row>
    <row r="76" ht="18.75">
      <c r="A76" s="16"/>
    </row>
    <row r="77" ht="18.75">
      <c r="A77" s="16"/>
    </row>
    <row r="78" ht="18.75">
      <c r="A78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71:B72"/>
    <mergeCell ref="A16:A17"/>
    <mergeCell ref="B16:D16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2021-04-29T07:48:11Z</dcterms:modified>
  <cp:category/>
  <cp:version/>
  <cp:contentType/>
  <cp:contentStatus/>
</cp:coreProperties>
</file>