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<sst xmlns="http://schemas.openxmlformats.org/spreadsheetml/2006/main" count="81" uniqueCount="80">
  <si>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</si>
  <si>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</si>
  <si>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</si>
  <si>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</si>
  <si>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</si>
  <si>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</si>
  <si>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</si>
  <si>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</si>
  <si>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</si>
  <si>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</si>
  <si>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</si>
  <si>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</si>
  <si>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</si>
  <si>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</si>
  <si>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</si>
  <si>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</si>
  <si>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</si>
  <si>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</si>
  <si>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</si>
  <si>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</si>
  <si>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</si>
  <si>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</si>
  <si>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</si>
  <si>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</si>
  <si>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</si>
  <si>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</si>
  <si>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</si>
  <si>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</si>
  <si>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</si>
  <si>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</si>
  <si>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</si>
  <si>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</si>
  <si>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</si>
  <si>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</si>
  <si>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</si>
  <si>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</si>
  <si>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</si>
  <si>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</si>
  <si>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</si>
  <si>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</si>
  <si>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</si>
  <si>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</si>
  <si>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</si>
  <si>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</si>
  <si>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</si>
  <si>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</si>
  <si>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</si>
  <si>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</si>
  <si>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</si>
  <si>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</si>
  <si>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</si>
  <si>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</si>
  <si>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</si>
  <si>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</si>
  <si>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</si>
  <si>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</si>
  <si>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</si>
  <si>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</si>
  <si>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</si>
  <si>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</si>
  <si>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</si>
  <si>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</si>
  <si>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</si>
  <si>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</si>
  <si>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</si>
  <si>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</si>
  <si>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</si>
  <si>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</si>
  <si>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</si>
  <si>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</si>
  <si>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</si>
  <si>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</si>
  <si>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</si>
  <si>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</si>
  <si>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Приложение № 10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</si>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</sst>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3" t="s">
        <v>74</v>
      </c>
      <c r="D1" s="23"/>
      <c r="E1" s="23"/>
      <c r="F1" s="5"/>
    </row>
    <row r="2" spans="3:6" ht="18.75">
      <c r="C2" s="23" t="s">
        <v>32</v>
      </c>
      <c r="D2" s="23"/>
      <c r="E2" s="23"/>
      <c r="F2" s="5"/>
    </row>
    <row r="3" spans="3:6" ht="18.75">
      <c r="C3" s="23" t="s">
        <v>33</v>
      </c>
      <c r="D3" s="23"/>
      <c r="E3" s="23"/>
      <c r="F3" s="5"/>
    </row>
    <row r="4" spans="3:6" ht="18.75">
      <c r="C4" s="23" t="s">
        <v>34</v>
      </c>
      <c r="D4" s="23"/>
      <c r="E4" s="23"/>
      <c r="F4" s="5"/>
    </row>
    <row r="5" spans="3:6" ht="18.75">
      <c r="C5" s="23" t="s">
        <v>33</v>
      </c>
      <c r="D5" s="23"/>
      <c r="E5" s="23"/>
      <c r="F5" s="5"/>
    </row>
    <row r="6" spans="3:6" ht="18.75">
      <c r="C6" s="23" t="s">
        <v>75</v>
      </c>
      <c r="D6" s="23"/>
      <c r="E6" s="23"/>
      <c r="F6" s="5"/>
    </row>
    <row r="7" spans="3:6" ht="18.75">
      <c r="C7" s="23" t="s">
        <v>76</v>
      </c>
      <c r="D7" s="23"/>
      <c r="E7" s="23"/>
      <c r="F7" s="5"/>
    </row>
    <row r="8" spans="3:6" ht="18.75">
      <c r="C8" s="28" t="s">
        <v>79</v>
      </c>
      <c r="D8" s="29"/>
      <c r="E8" s="29"/>
      <c r="F8" s="5"/>
    </row>
    <row r="11" spans="1:5" ht="60" customHeight="1">
      <c r="A11" s="22" t="s">
        <v>77</v>
      </c>
      <c r="B11" s="22"/>
      <c r="C11" s="22"/>
      <c r="D11" s="22"/>
      <c r="E11" s="22"/>
    </row>
    <row r="12" spans="1:5" ht="12" customHeight="1">
      <c r="A12" s="24"/>
      <c r="B12" s="24"/>
      <c r="C12" s="24"/>
      <c r="D12" s="24"/>
      <c r="E12" s="24"/>
    </row>
    <row r="13" spans="1:5" ht="17.25">
      <c r="A13" s="25" t="s">
        <v>0</v>
      </c>
      <c r="B13" s="26" t="s">
        <v>1</v>
      </c>
      <c r="C13" s="27" t="s">
        <v>2</v>
      </c>
      <c r="D13" s="27"/>
      <c r="E13" s="27"/>
    </row>
    <row r="14" spans="1:5" ht="29.25" customHeight="1">
      <c r="A14" s="25"/>
      <c r="B14" s="26"/>
      <c r="C14" s="7" t="s">
        <v>66</v>
      </c>
      <c r="D14" s="7" t="s">
        <v>73</v>
      </c>
      <c r="E14" s="7" t="s">
        <v>78</v>
      </c>
    </row>
    <row r="15" spans="1:5" ht="13.5" customHeight="1">
      <c r="A15" s="8" t="s">
        <v>69</v>
      </c>
      <c r="B15" s="9">
        <v>2</v>
      </c>
      <c r="C15" s="10">
        <v>3</v>
      </c>
      <c r="D15" s="10">
        <v>4</v>
      </c>
      <c r="E15" s="10">
        <v>5</v>
      </c>
    </row>
    <row r="16" spans="1:5" ht="17.25">
      <c r="A16" s="11" t="s">
        <v>35</v>
      </c>
      <c r="B16" s="12" t="s">
        <v>3</v>
      </c>
      <c r="C16" s="13">
        <f>SUM(C17:C23)</f>
        <v>56298807.92</v>
      </c>
      <c r="D16" s="13">
        <f>SUM(D17:D23)</f>
        <v>46041868.190000005</v>
      </c>
      <c r="E16" s="13">
        <f>SUM(E17:E23)</f>
        <v>45963958.190000005</v>
      </c>
    </row>
    <row r="17" spans="1:5" ht="34.5">
      <c r="A17" s="14" t="s">
        <v>36</v>
      </c>
      <c r="B17" s="15" t="s">
        <v>4</v>
      </c>
      <c r="C17" s="16">
        <v>1108271.1</v>
      </c>
      <c r="D17" s="16">
        <v>1083311.29</v>
      </c>
      <c r="E17" s="16">
        <v>1083311.29</v>
      </c>
    </row>
    <row r="18" spans="1:5" ht="51.75">
      <c r="A18" s="14" t="s">
        <v>37</v>
      </c>
      <c r="B18" s="15" t="s">
        <v>5</v>
      </c>
      <c r="C18" s="16">
        <v>3383942.96</v>
      </c>
      <c r="D18" s="16">
        <v>3558153.55</v>
      </c>
      <c r="E18" s="16">
        <v>3486153.55</v>
      </c>
    </row>
    <row r="19" spans="1:5" ht="51.75">
      <c r="A19" s="14" t="s">
        <v>38</v>
      </c>
      <c r="B19" s="15" t="s">
        <v>6</v>
      </c>
      <c r="C19" s="18">
        <f>24285339.11-373258.4</f>
        <v>23912080.71</v>
      </c>
      <c r="D19" s="17">
        <v>21532678.78</v>
      </c>
      <c r="E19" s="17">
        <v>21532678.78</v>
      </c>
    </row>
    <row r="20" spans="1:5" ht="20.25" customHeight="1">
      <c r="A20" s="14" t="s">
        <v>67</v>
      </c>
      <c r="B20" s="15" t="s">
        <v>68</v>
      </c>
      <c r="C20" s="18">
        <v>5620</v>
      </c>
      <c r="D20" s="17">
        <v>5910</v>
      </c>
      <c r="E20" s="17">
        <v>0</v>
      </c>
    </row>
    <row r="21" spans="1:5" ht="51.75">
      <c r="A21" s="14" t="s">
        <v>39</v>
      </c>
      <c r="B21" s="15" t="s">
        <v>7</v>
      </c>
      <c r="C21" s="18">
        <v>9024040.97</v>
      </c>
      <c r="D21" s="16">
        <v>8509430.61</v>
      </c>
      <c r="E21" s="16">
        <v>8509430.61</v>
      </c>
    </row>
    <row r="22" spans="1:5" ht="17.25">
      <c r="A22" s="14" t="s">
        <v>40</v>
      </c>
      <c r="B22" s="15" t="s">
        <v>8</v>
      </c>
      <c r="C22" s="18">
        <f>450000-31647.23</f>
        <v>418352.77</v>
      </c>
      <c r="D22" s="17">
        <v>110000</v>
      </c>
      <c r="E22" s="16">
        <v>110000</v>
      </c>
    </row>
    <row r="23" spans="1:5" ht="17.25">
      <c r="A23" s="14" t="s">
        <v>41</v>
      </c>
      <c r="B23" s="15" t="s">
        <v>9</v>
      </c>
      <c r="C23" s="18">
        <f>18019241.01+427258.4</f>
        <v>18446499.41</v>
      </c>
      <c r="D23" s="16">
        <v>11242383.96</v>
      </c>
      <c r="E23" s="16">
        <v>11242383.96</v>
      </c>
    </row>
    <row r="24" spans="1:5" ht="34.5">
      <c r="A24" s="11" t="s">
        <v>42</v>
      </c>
      <c r="B24" s="12" t="s">
        <v>10</v>
      </c>
      <c r="C24" s="19">
        <f>C25</f>
        <v>449499.47</v>
      </c>
      <c r="D24" s="13">
        <f>D25</f>
        <v>380880.11</v>
      </c>
      <c r="E24" s="13">
        <f>E25</f>
        <v>380880.11</v>
      </c>
    </row>
    <row r="25" spans="1:5" ht="43.5" customHeight="1">
      <c r="A25" s="14" t="s">
        <v>43</v>
      </c>
      <c r="B25" s="15" t="s">
        <v>11</v>
      </c>
      <c r="C25" s="18">
        <f>417852.24+31647.23</f>
        <v>449499.47</v>
      </c>
      <c r="D25" s="16">
        <v>380880.11</v>
      </c>
      <c r="E25" s="16">
        <v>380880.11</v>
      </c>
    </row>
    <row r="26" spans="1:5" ht="17.25">
      <c r="A26" s="11" t="s">
        <v>44</v>
      </c>
      <c r="B26" s="12" t="s">
        <v>12</v>
      </c>
      <c r="C26" s="19">
        <f>SUM(C27:C31)</f>
        <v>7636171.47</v>
      </c>
      <c r="D26" s="13">
        <f>SUM(D27:D31)</f>
        <v>7154671.2</v>
      </c>
      <c r="E26" s="13">
        <f>SUM(E27:E31)</f>
        <v>3754671.2</v>
      </c>
    </row>
    <row r="27" spans="1:5" ht="17.25">
      <c r="A27" s="14" t="s">
        <v>45</v>
      </c>
      <c r="B27" s="15" t="s">
        <v>13</v>
      </c>
      <c r="C27" s="18">
        <v>153039.22</v>
      </c>
      <c r="D27" s="17">
        <v>48303</v>
      </c>
      <c r="E27" s="16">
        <v>48303</v>
      </c>
    </row>
    <row r="28" spans="1:5" ht="17.25">
      <c r="A28" s="14" t="s">
        <v>46</v>
      </c>
      <c r="B28" s="15" t="s">
        <v>14</v>
      </c>
      <c r="C28" s="18">
        <v>300000</v>
      </c>
      <c r="D28" s="16">
        <v>100000</v>
      </c>
      <c r="E28" s="16">
        <v>100000</v>
      </c>
    </row>
    <row r="29" spans="1:5" ht="17.25">
      <c r="A29" s="14" t="s">
        <v>47</v>
      </c>
      <c r="B29" s="15" t="s">
        <v>15</v>
      </c>
      <c r="C29" s="18">
        <f>2131942.46+141189.79</f>
        <v>2273132.25</v>
      </c>
      <c r="D29" s="16">
        <v>1900000</v>
      </c>
      <c r="E29" s="16">
        <v>0</v>
      </c>
    </row>
    <row r="30" spans="1:5" ht="17.25">
      <c r="A30" s="14" t="s">
        <v>48</v>
      </c>
      <c r="B30" s="15" t="s">
        <v>16</v>
      </c>
      <c r="C30" s="18">
        <v>4360000</v>
      </c>
      <c r="D30" s="16">
        <v>4406368.2</v>
      </c>
      <c r="E30" s="16">
        <v>3406368.2</v>
      </c>
    </row>
    <row r="31" spans="1:5" ht="17.25">
      <c r="A31" s="14" t="s">
        <v>49</v>
      </c>
      <c r="B31" s="15" t="s">
        <v>17</v>
      </c>
      <c r="C31" s="18">
        <v>550000</v>
      </c>
      <c r="D31" s="17">
        <v>700000</v>
      </c>
      <c r="E31" s="17">
        <v>200000</v>
      </c>
    </row>
    <row r="32" spans="1:5" ht="17.25">
      <c r="A32" s="11" t="s">
        <v>50</v>
      </c>
      <c r="B32" s="12" t="s">
        <v>18</v>
      </c>
      <c r="C32" s="19">
        <f>SUM(C33:C35)</f>
        <v>4529184.88</v>
      </c>
      <c r="D32" s="13">
        <f>SUM(D33:D35)</f>
        <v>2485338.56</v>
      </c>
      <c r="E32" s="13">
        <f>SUM(E33:E35)</f>
        <v>2485338.56</v>
      </c>
    </row>
    <row r="33" spans="1:5" ht="17.25">
      <c r="A33" s="14" t="s">
        <v>51</v>
      </c>
      <c r="B33" s="15" t="s">
        <v>63</v>
      </c>
      <c r="C33" s="18">
        <v>688504.34</v>
      </c>
      <c r="D33" s="17">
        <v>458341.38</v>
      </c>
      <c r="E33" s="16">
        <v>458341.38</v>
      </c>
    </row>
    <row r="34" spans="1:5" ht="17.25">
      <c r="A34" s="14" t="s">
        <v>62</v>
      </c>
      <c r="B34" s="15" t="s">
        <v>19</v>
      </c>
      <c r="C34" s="18">
        <v>2171923.76</v>
      </c>
      <c r="D34" s="17">
        <v>1423497.53</v>
      </c>
      <c r="E34" s="17">
        <v>1423497.53</v>
      </c>
    </row>
    <row r="35" spans="1:5" ht="17.25">
      <c r="A35" s="14" t="s">
        <v>52</v>
      </c>
      <c r="B35" s="15" t="s">
        <v>64</v>
      </c>
      <c r="C35" s="20">
        <v>1668756.78</v>
      </c>
      <c r="D35" s="17">
        <v>603499.65</v>
      </c>
      <c r="E35" s="17">
        <v>603499.65</v>
      </c>
    </row>
    <row r="36" spans="1:5" ht="17.25">
      <c r="A36" s="11" t="s">
        <v>53</v>
      </c>
      <c r="B36" s="12" t="s">
        <v>70</v>
      </c>
      <c r="C36" s="19">
        <f>SUM(C37:C42)</f>
        <v>217137388.32000002</v>
      </c>
      <c r="D36" s="13">
        <f>SUM(D37:D42)</f>
        <v>201884828.48</v>
      </c>
      <c r="E36" s="13">
        <f>SUM(E37:E42)</f>
        <v>204483416.48</v>
      </c>
    </row>
    <row r="37" spans="1:5" ht="17.25">
      <c r="A37" s="14" t="s">
        <v>54</v>
      </c>
      <c r="B37" s="15" t="s">
        <v>20</v>
      </c>
      <c r="C37" s="18">
        <f>68487311.34-150000</f>
        <v>68337311.34</v>
      </c>
      <c r="D37" s="17">
        <v>67438560.89</v>
      </c>
      <c r="E37" s="17">
        <v>67438560.89</v>
      </c>
    </row>
    <row r="38" spans="1:5" ht="17.25">
      <c r="A38" s="14" t="s">
        <v>55</v>
      </c>
      <c r="B38" s="15" t="s">
        <v>71</v>
      </c>
      <c r="C38" s="18">
        <f>115748675.47+96000</f>
        <v>115844675.47</v>
      </c>
      <c r="D38" s="17">
        <f>107799617.12+449962</f>
        <v>108249579.12</v>
      </c>
      <c r="E38" s="17">
        <f>107799617.12+3048550</f>
        <v>110848167.12</v>
      </c>
    </row>
    <row r="39" spans="1:5" ht="17.25">
      <c r="A39" s="14" t="s">
        <v>61</v>
      </c>
      <c r="B39" s="15" t="s">
        <v>65</v>
      </c>
      <c r="C39" s="18">
        <v>17612201.19</v>
      </c>
      <c r="D39" s="17">
        <v>12242849.95</v>
      </c>
      <c r="E39" s="17">
        <v>12242849.95</v>
      </c>
    </row>
    <row r="40" spans="1:5" ht="34.5">
      <c r="A40" s="14" t="s">
        <v>56</v>
      </c>
      <c r="B40" s="15" t="s">
        <v>21</v>
      </c>
      <c r="C40" s="18">
        <v>125000</v>
      </c>
      <c r="D40" s="17">
        <v>122700</v>
      </c>
      <c r="E40" s="17">
        <v>122700</v>
      </c>
    </row>
    <row r="41" spans="1:5" ht="17.25">
      <c r="A41" s="14" t="s">
        <v>57</v>
      </c>
      <c r="B41" s="15" t="s">
        <v>22</v>
      </c>
      <c r="C41" s="18">
        <v>3827078.99</v>
      </c>
      <c r="D41" s="16">
        <v>3257303.77</v>
      </c>
      <c r="E41" s="16">
        <v>3257303.77</v>
      </c>
    </row>
    <row r="42" spans="1:5" ht="17.25">
      <c r="A42" s="14" t="s">
        <v>58</v>
      </c>
      <c r="B42" s="15" t="s">
        <v>23</v>
      </c>
      <c r="C42" s="18">
        <v>11391121.33</v>
      </c>
      <c r="D42" s="17">
        <v>10573834.75</v>
      </c>
      <c r="E42" s="17">
        <v>10573834.75</v>
      </c>
    </row>
    <row r="43" spans="1:5" ht="17.25">
      <c r="A43" s="11" t="s">
        <v>59</v>
      </c>
      <c r="B43" s="12" t="s">
        <v>24</v>
      </c>
      <c r="C43" s="19">
        <f>C44</f>
        <v>19111726.64</v>
      </c>
      <c r="D43" s="13">
        <f>D44</f>
        <v>12608339.96</v>
      </c>
      <c r="E43" s="13">
        <f>E44</f>
        <v>12608339.96</v>
      </c>
    </row>
    <row r="44" spans="1:5" ht="17.25">
      <c r="A44" s="14" t="s">
        <v>60</v>
      </c>
      <c r="B44" s="15" t="s">
        <v>25</v>
      </c>
      <c r="C44" s="18">
        <f>18761726.64+350000</f>
        <v>19111726.64</v>
      </c>
      <c r="D44" s="17">
        <v>12608339.96</v>
      </c>
      <c r="E44" s="17">
        <v>12608339.96</v>
      </c>
    </row>
    <row r="45" spans="1:5" ht="17.25">
      <c r="A45" s="11">
        <v>1000</v>
      </c>
      <c r="B45" s="12" t="s">
        <v>26</v>
      </c>
      <c r="C45" s="19">
        <f>SUM(C46:C48)</f>
        <v>3651087.16</v>
      </c>
      <c r="D45" s="13">
        <f>SUM(D46:D48)</f>
        <v>9810972.66</v>
      </c>
      <c r="E45" s="13">
        <f>SUM(E46:E48)</f>
        <v>2045637.66</v>
      </c>
    </row>
    <row r="46" spans="1:5" ht="17.25">
      <c r="A46" s="14">
        <v>1001</v>
      </c>
      <c r="B46" s="15" t="s">
        <v>27</v>
      </c>
      <c r="C46" s="20">
        <v>1533498.25</v>
      </c>
      <c r="D46" s="16">
        <v>179184.75</v>
      </c>
      <c r="E46" s="16">
        <v>0</v>
      </c>
    </row>
    <row r="47" spans="1:5" ht="17.25">
      <c r="A47" s="14">
        <v>1003</v>
      </c>
      <c r="B47" s="15" t="s">
        <v>28</v>
      </c>
      <c r="C47" s="18">
        <v>291921.75</v>
      </c>
      <c r="D47" s="16">
        <v>291921.75</v>
      </c>
      <c r="E47" s="16">
        <v>178991.5</v>
      </c>
    </row>
    <row r="48" spans="1:5" ht="17.25">
      <c r="A48" s="14">
        <v>1004</v>
      </c>
      <c r="B48" s="15" t="s">
        <v>29</v>
      </c>
      <c r="C48" s="16">
        <v>1825667.16</v>
      </c>
      <c r="D48" s="16">
        <v>9339866.16</v>
      </c>
      <c r="E48" s="16">
        <v>1866646.16</v>
      </c>
    </row>
    <row r="49" spans="1:5" ht="17.25">
      <c r="A49" s="11">
        <v>1100</v>
      </c>
      <c r="B49" s="12" t="s">
        <v>30</v>
      </c>
      <c r="C49" s="13">
        <f>C50</f>
        <v>387000</v>
      </c>
      <c r="D49" s="13">
        <f>D50</f>
        <v>441000</v>
      </c>
      <c r="E49" s="13">
        <f>E50</f>
        <v>441000</v>
      </c>
    </row>
    <row r="50" spans="1:5" ht="17.25">
      <c r="A50" s="14">
        <v>1102</v>
      </c>
      <c r="B50" s="15" t="s">
        <v>31</v>
      </c>
      <c r="C50" s="16">
        <v>387000</v>
      </c>
      <c r="D50" s="16">
        <v>441000</v>
      </c>
      <c r="E50" s="16">
        <v>441000</v>
      </c>
    </row>
    <row r="51" spans="1:5" ht="29.25" customHeight="1">
      <c r="A51" s="21" t="s">
        <v>72</v>
      </c>
      <c r="B51" s="21"/>
      <c r="C51" s="13">
        <f>C49+C45+C43+C36+C32+C26+C24+C16</f>
        <v>309200865.86</v>
      </c>
      <c r="D51" s="13">
        <f>D49+D45+D43+D36+D32+D26+D24+D16</f>
        <v>280807899.16</v>
      </c>
      <c r="E51" s="13">
        <f>E49+E45+E43+E36+E32+E26+E24+E16</f>
        <v>272163242.16</v>
      </c>
    </row>
    <row r="52" spans="1:5" ht="18.75">
      <c r="A52" s="6"/>
      <c r="E52" s="3"/>
    </row>
  </sheetData>
  <sheetProtection/>
  <mergeCells count="14">
    <mergeCell ref="C2:E2"/>
    <mergeCell ref="C1:E1"/>
    <mergeCell ref="C3:E3"/>
    <mergeCell ref="C4:E4"/>
    <mergeCell ref="C5:E5"/>
    <mergeCell ref="A51:B51"/>
    <mergeCell ref="A11:E11"/>
    <mergeCell ref="C8:E8"/>
    <mergeCell ref="A12:E12"/>
    <mergeCell ref="C6:E6"/>
    <mergeCell ref="C7:E7"/>
    <mergeCell ref="A13:A14"/>
    <mergeCell ref="B13:B14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2019-10-30T06:25:53Z</cp:lastPrinted>
  <dcterms:created xsi:type="dcterms:W3CDTF">2016-11-03T07:34:17Z</dcterms:created>
  <dcterms:modified xsi:type="dcterms:W3CDTF">2019-12-24T08:29:11Z</dcterms:modified>
  <cp:category/>
  <cp:version/>
  <cp:contentType/>
  <cp:contentStatus/>
</cp:coreProperties>
</file>